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<sst xmlns="http://schemas.openxmlformats.org/spreadsheetml/2006/main" count="338" uniqueCount="274">
  <si>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</si>
  <si>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</si>
  <si>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</si>
  <si>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</si>
  <si>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</si>
  <si>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</si>
  <si>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</si>
  <si>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</si>
  <si>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</si>
  <si>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</si>
  <si>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</si>
  <si>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</si>
  <si>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</si>
  <si>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</si>
  <si>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</si>
  <si>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</si>
  <si>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</si>
  <si>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</si>
  <si>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</si>
  <si>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</si>
  <si>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</si>
  <si>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</si>
  <si>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</si>
  <si>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</si>
  <si>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</si>
  <si>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</si>
  <si>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</si>
  <si>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</si>
  <si>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</si>
  <si>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</si>
  <si>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</si>
  <si>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</si>
  <si>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</si>
  <si>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</si>
  <si>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</si>
  <si>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</si>
  <si>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</si>
  <si>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</si>
  <si>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</si>
  <si>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</si>
  <si>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</si>
  <si>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</si>
  <si>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</si>
  <si>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</si>
  <si>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</si>
  <si>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</si>
  <si>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</si>
  <si>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</si>
  <si>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</si>
  <si>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</si>
  <si>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</si>
  <si>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</si>
  <si>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</si>
  <si>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</si>
  <si>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</si>
  <si>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</si>
  <si>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</si>
  <si>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</si>
  <si>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</si>
  <si>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</si>
  <si>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</si>
  <si>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</si>
  <si>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</si>
  <si>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</si>
  <si>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</si>
  <si>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</si>
  <si>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</si>
  <si>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</si>
  <si>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</si>
  <si>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</si>
  <si>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</si>
  <si>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</si>
  <si>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</si>
  <si>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</si>
  <si>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</si>
  <si>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</si>
  <si>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</si>
  <si>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</si>
  <si>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</si>
  <si>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</si>
  <si>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</si>
  <si>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</si>
  <si>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</si>
  <si>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</si>
  <si>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</si>
  <si>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</si>
  <si>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</si>
  <si>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</si>
  <si>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</si>
  <si>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</si>
  <si>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</si>
  <si>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</si>
  <si>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</si>
  <si>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</si>
  <si>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</si>
  <si>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</si>
  <si>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</si>
  <si>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</si>
  <si>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</si>
  <si>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</si>
  <si>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</si>
  <si>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</si>
  <si>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</si>
  <si>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</si>
  <si>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</si>
  <si>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</si>
  <si>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</si>
  <si>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</si>
  <si>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</si>
  <si>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</si>
  <si>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</si>
  <si>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</si>
  <si>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</si>
  <si>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</si>
  <si>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</si>
  <si>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</si>
  <si>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</si>
  <si>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</si>
  <si>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</si>
  <si>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</si>
  <si>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</si>
  <si>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</si>
  <si>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</si>
  <si>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</si>
  <si>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</si>
  <si>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</si>
  <si>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</si>
  <si>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</si>
  <si>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</si>
  <si>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</si>
  <si>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</si>
  <si>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</si>
  <si>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</si>
  <si>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</si>
  <si>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</si>
  <si>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</si>
  <si>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</si>
  <si>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</si>
  <si>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</si>
  <si>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</si>
  <si>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</si>
  <si>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</si>
  <si>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</si>
  <si>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</si>
  <si>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</si>
  <si>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</si>
  <si>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</si>
  <si>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</si>
  <si>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</si>
  <si>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</si>
  <si>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</si>
  <si>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</si>
  <si>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</si>
  <si>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</si>
  <si>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</si>
  <si>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</si>
  <si>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</si>
  <si>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</si>
  <si>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</si>
  <si>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</si>
  <si>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</si>
  <si>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</si>
  <si>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</si>
  <si>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</si>
  <si>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</si>
  <si>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</si>
  <si>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</si>
  <si>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</si>
  <si>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</si>
  <si>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</si>
  <si>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</si>
  <si>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</si>
  <si>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</si>
  <si>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</si>
  <si>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</si>
  <si>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</si>
  <si>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</si>
  <si>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</si>
  <si>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</si>
  <si>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</si>
  <si>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</si>
  <si>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</si>
  <si>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</si>
  <si>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</si>
  <si>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</si>
  <si>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</si>
  <si>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</si>
  <si>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</si>
  <si>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</si>
  <si>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</si>
  <si>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</si>
  <si>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</si>
  <si>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</si>
  <si>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</si>
  <si>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</si>
  <si>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</si>
  <si>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</si>
  <si>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</si>
  <si>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</si>
  <si>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</si>
  <si>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</si>
  <si>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</si>
  <si>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</si>
  <si>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</si>
  <si>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</si>
  <si>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</si>
  <si>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</si>
  <si>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</si>
  <si>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</si>
  <si>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</si>
  <si>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</si>
  <si>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</si>
  <si>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</si>
  <si>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</si>
  <si>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</si>
  <si>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</si>
  <si>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</si>
  <si>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</si>
  <si>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</si>
  <si>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</si>
  <si>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</si>
  <si>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</si>
  <si>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</si>
  <si>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</si>
  <si>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</si>
  <si>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</si>
  <si>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</si>
  <si>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</si>
  <si>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</si>
  <si>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</si>
  <si>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</si>
  <si>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</si>
  <si>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</si>
  <si>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</si>
  <si>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</si>
  <si>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</si>
  <si>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</si>
  <si>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</si>
  <si>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</si>
  <si>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</si>
  <si>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</si>
  <si>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</si>
  <si>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</si>
  <si>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</si>
  <si>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</si>
  <si>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</si>
  <si>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20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</si>
  <si>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</si>
  <si>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</si>
  <si>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</si>
  <si>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</si>
  <si>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</si>
  <si>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</si>
  <si>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</si>
  <si>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</si>
  <si>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</si>
  <si>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</si>
  <si>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</si>
  <si>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Львiвській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</si>
  <si>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</si>
  <si>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</si>
  <si>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</si>
  <si>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</si>
  <si>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</si>
  <si>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</si>
  <si>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</si>
  <si>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</si>
  <si>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</si>
  <si>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Дейнека Віктор Степанович</t>
  </si>
  <si>
    <t>Куцір Олена Андріївна</t>
  </si>
  <si>
    <t>(032) 261 57 22</t>
  </si>
  <si>
    <t>(032) 261 38 40</t>
  </si>
  <si>
    <t xml:space="preserve"> stat1@lv.court.gov.ua </t>
  </si>
  <si>
    <t>79018, м. Львів, вул. Чоловського, 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</si>
</sst>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7">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3" fillId="27" borderId="0" applyNumberFormat="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7" applyNumberFormat="0" applyFill="0" applyAlignment="0" applyProtection="0"/>
    <xf numFmtId="0" fontId="62" fillId="30" borderId="0" applyNumberFormat="0" applyBorder="0" applyAlignment="0" applyProtection="0"/>
    <xf numFmtId="0" fontId="0" fillId="31" borderId="8" applyNumberFormat="0" applyFont="0" applyAlignment="0" applyProtection="0"/>
    <xf numFmtId="0" fontId="63" fillId="29"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11754</v>
      </c>
      <c r="E9" s="50">
        <v>11695</v>
      </c>
      <c r="F9" s="50">
        <v>11693</v>
      </c>
      <c r="G9" s="50">
        <v>329</v>
      </c>
      <c r="H9" s="68" t="s">
        <v>45</v>
      </c>
      <c r="I9" s="50">
        <v>623</v>
      </c>
      <c r="J9" s="50">
        <v>10737</v>
      </c>
      <c r="K9" s="75">
        <v>9</v>
      </c>
      <c r="L9" s="50">
        <v>61</v>
      </c>
      <c r="M9" s="86"/>
      <c r="O9" s="96">
        <f aca="true" t="shared" si="0" ref="O9:O28">D9-E9</f>
        <v>59</v>
      </c>
    </row>
    <row r="10" spans="1:15" ht="15" customHeight="1">
      <c r="A10" s="7">
        <v>2</v>
      </c>
      <c r="B10" s="20" t="s">
        <v>10</v>
      </c>
      <c r="C10" s="38"/>
      <c r="D10" s="50">
        <v>1199</v>
      </c>
      <c r="E10" s="50">
        <v>1170</v>
      </c>
      <c r="F10" s="50">
        <v>1162</v>
      </c>
      <c r="G10" s="50">
        <v>90</v>
      </c>
      <c r="H10" s="50">
        <v>32</v>
      </c>
      <c r="I10" s="68" t="s">
        <v>45</v>
      </c>
      <c r="J10" s="50">
        <v>1019</v>
      </c>
      <c r="K10" s="50">
        <v>6</v>
      </c>
      <c r="L10" s="50">
        <v>37</v>
      </c>
      <c r="M10" s="86"/>
      <c r="O10" s="96">
        <f t="shared" si="0"/>
        <v>29</v>
      </c>
    </row>
    <row r="11" spans="1:15" ht="24.75" customHeight="1">
      <c r="A11" s="7">
        <v>3</v>
      </c>
      <c r="B11" s="20" t="s">
        <v>11</v>
      </c>
      <c r="C11" s="38"/>
      <c r="D11" s="50">
        <v>383</v>
      </c>
      <c r="E11" s="50">
        <v>380</v>
      </c>
      <c r="F11" s="50">
        <v>348</v>
      </c>
      <c r="G11" s="50">
        <v>66</v>
      </c>
      <c r="H11" s="50">
        <v>4</v>
      </c>
      <c r="I11" s="50">
        <v>96</v>
      </c>
      <c r="J11" s="50">
        <v>178</v>
      </c>
      <c r="K11" s="50">
        <v>1</v>
      </c>
      <c r="L11" s="50">
        <v>35</v>
      </c>
      <c r="M11" s="86"/>
      <c r="O11" s="96">
        <f t="shared" si="0"/>
        <v>3</v>
      </c>
    </row>
    <row r="12" spans="1:15" ht="14.25" customHeight="1">
      <c r="A12" s="7">
        <v>4</v>
      </c>
      <c r="B12" s="21" t="s">
        <v>12</v>
      </c>
      <c r="C12" s="39" t="s">
        <v>30</v>
      </c>
      <c r="D12" s="50">
        <v>27</v>
      </c>
      <c r="E12" s="50">
        <v>27</v>
      </c>
      <c r="F12" s="50">
        <v>27</v>
      </c>
      <c r="G12" s="50">
        <v>4</v>
      </c>
      <c r="H12" s="50"/>
      <c r="I12" s="50">
        <v>10</v>
      </c>
      <c r="J12" s="50">
        <v>13</v>
      </c>
      <c r="K12" s="50"/>
      <c r="L12" s="50"/>
      <c r="M12" s="86"/>
      <c r="O12" s="96">
        <f t="shared" si="0"/>
        <v>0</v>
      </c>
    </row>
    <row r="13" spans="1:15" ht="12.75" customHeight="1">
      <c r="A13" s="7">
        <v>5</v>
      </c>
      <c r="B13" s="22"/>
      <c r="C13" s="39" t="s">
        <v>31</v>
      </c>
      <c r="D13" s="50">
        <v>350</v>
      </c>
      <c r="E13" s="50">
        <v>350</v>
      </c>
      <c r="F13" s="50">
        <v>317</v>
      </c>
      <c r="G13" s="50">
        <v>62</v>
      </c>
      <c r="H13" s="50">
        <v>4</v>
      </c>
      <c r="I13" s="50">
        <v>85</v>
      </c>
      <c r="J13" s="50">
        <v>162</v>
      </c>
      <c r="K13" s="50">
        <v>1</v>
      </c>
      <c r="L13" s="50">
        <v>33</v>
      </c>
      <c r="M13" s="86"/>
      <c r="O13" s="96">
        <f t="shared" si="0"/>
        <v>0</v>
      </c>
    </row>
    <row r="14" spans="1:15" ht="15" customHeight="1">
      <c r="A14" s="7">
        <v>6</v>
      </c>
      <c r="B14" s="23"/>
      <c r="C14" s="39" t="s">
        <v>32</v>
      </c>
      <c r="D14" s="50">
        <v>6</v>
      </c>
      <c r="E14" s="50">
        <v>3</v>
      </c>
      <c r="F14" s="50">
        <v>4</v>
      </c>
      <c r="G14" s="50"/>
      <c r="H14" s="50"/>
      <c r="I14" s="50">
        <v>1</v>
      </c>
      <c r="J14" s="50">
        <v>3</v>
      </c>
      <c r="K14" s="50"/>
      <c r="L14" s="50">
        <v>2</v>
      </c>
      <c r="M14" s="86"/>
      <c r="O14" s="96">
        <f t="shared" si="0"/>
        <v>3</v>
      </c>
    </row>
    <row r="15" spans="1:15" ht="15.75">
      <c r="A15" s="7">
        <v>7</v>
      </c>
      <c r="B15" s="20" t="s">
        <v>13</v>
      </c>
      <c r="C15" s="38"/>
      <c r="D15" s="50">
        <v>36559</v>
      </c>
      <c r="E15" s="50">
        <v>34961</v>
      </c>
      <c r="F15" s="50">
        <v>35120</v>
      </c>
      <c r="G15" s="50">
        <v>4582</v>
      </c>
      <c r="H15" s="50">
        <v>177</v>
      </c>
      <c r="I15" s="50">
        <v>299</v>
      </c>
      <c r="J15" s="50">
        <v>30062</v>
      </c>
      <c r="K15" s="50">
        <v>124</v>
      </c>
      <c r="L15" s="50">
        <v>1439</v>
      </c>
      <c r="M15" s="86"/>
      <c r="O15" s="96">
        <f t="shared" si="0"/>
        <v>1598</v>
      </c>
    </row>
    <row r="16" spans="1:15" ht="14.25" customHeight="1">
      <c r="A16" s="7">
        <v>8</v>
      </c>
      <c r="B16" s="20" t="s">
        <v>14</v>
      </c>
      <c r="C16" s="38"/>
      <c r="D16" s="50">
        <v>2595</v>
      </c>
      <c r="E16" s="50">
        <v>2513</v>
      </c>
      <c r="F16" s="50">
        <v>2491</v>
      </c>
      <c r="G16" s="50">
        <v>280</v>
      </c>
      <c r="H16" s="50">
        <v>13</v>
      </c>
      <c r="I16" s="50">
        <v>94</v>
      </c>
      <c r="J16" s="50">
        <v>2104</v>
      </c>
      <c r="K16" s="50">
        <v>9</v>
      </c>
      <c r="L16" s="50">
        <v>104</v>
      </c>
      <c r="M16" s="86"/>
      <c r="O16" s="96">
        <f t="shared" si="0"/>
        <v>82</v>
      </c>
    </row>
    <row r="17" spans="1:15" ht="15.75">
      <c r="A17" s="7">
        <v>9</v>
      </c>
      <c r="B17" s="20" t="s">
        <v>15</v>
      </c>
      <c r="C17" s="38"/>
      <c r="D17" s="51">
        <v>1258</v>
      </c>
      <c r="E17" s="51">
        <v>1116</v>
      </c>
      <c r="F17" s="50">
        <v>1091</v>
      </c>
      <c r="G17" s="50">
        <v>84</v>
      </c>
      <c r="H17" s="50">
        <v>74</v>
      </c>
      <c r="I17" s="50">
        <v>467</v>
      </c>
      <c r="J17" s="50">
        <v>460</v>
      </c>
      <c r="K17" s="50">
        <v>5</v>
      </c>
      <c r="L17" s="50">
        <v>167</v>
      </c>
      <c r="M17" s="86"/>
      <c r="O17" s="96">
        <f t="shared" si="0"/>
        <v>142</v>
      </c>
    </row>
    <row r="18" spans="1:15" ht="24.75" customHeight="1">
      <c r="A18" s="7">
        <v>10</v>
      </c>
      <c r="B18" s="20" t="s">
        <v>16</v>
      </c>
      <c r="C18" s="38"/>
      <c r="D18" s="94">
        <f>'Розділ 5'!E9</f>
        <v>296</v>
      </c>
      <c r="E18" s="94">
        <f>'Розділ 5'!F9</f>
        <v>243</v>
      </c>
      <c r="F18" s="94">
        <f>'Розділ 5'!G9+'Розділ 5'!H9+'Розділ 5'!I9</f>
        <v>253</v>
      </c>
      <c r="G18" s="94">
        <f>'Розділ 5'!G9</f>
        <v>44</v>
      </c>
      <c r="H18" s="68" t="s">
        <v>45</v>
      </c>
      <c r="I18" s="68" t="s">
        <v>45</v>
      </c>
      <c r="J18" s="68" t="s">
        <v>45</v>
      </c>
      <c r="K18" s="50"/>
      <c r="L18" s="94">
        <f>'Розділ 5'!O9</f>
        <v>43</v>
      </c>
      <c r="M18" s="86"/>
      <c r="O18" s="96">
        <f t="shared" si="0"/>
        <v>53</v>
      </c>
    </row>
    <row r="19" spans="1:15" ht="24.75" customHeight="1">
      <c r="A19" s="7">
        <v>11</v>
      </c>
      <c r="B19" s="20" t="s">
        <v>17</v>
      </c>
      <c r="C19" s="38"/>
      <c r="D19" s="50">
        <v>27</v>
      </c>
      <c r="E19" s="50">
        <v>22</v>
      </c>
      <c r="F19" s="50">
        <v>18</v>
      </c>
      <c r="G19" s="50">
        <v>1</v>
      </c>
      <c r="H19" s="50">
        <v>4</v>
      </c>
      <c r="I19" s="50">
        <v>4</v>
      </c>
      <c r="J19" s="50">
        <v>2</v>
      </c>
      <c r="K19" s="50"/>
      <c r="L19" s="50">
        <v>9</v>
      </c>
      <c r="M19" s="86"/>
      <c r="O19" s="96">
        <f t="shared" si="0"/>
        <v>5</v>
      </c>
    </row>
    <row r="20" spans="1:15" ht="24" customHeight="1">
      <c r="A20" s="7">
        <v>12</v>
      </c>
      <c r="B20" s="24" t="s">
        <v>18</v>
      </c>
      <c r="C20" s="40"/>
      <c r="D20" s="50">
        <v>1131</v>
      </c>
      <c r="E20" s="50">
        <v>993</v>
      </c>
      <c r="F20" s="50">
        <v>1022</v>
      </c>
      <c r="G20" s="50">
        <v>58</v>
      </c>
      <c r="H20" s="50">
        <v>403</v>
      </c>
      <c r="I20" s="50">
        <v>226</v>
      </c>
      <c r="J20" s="50">
        <v>323</v>
      </c>
      <c r="K20" s="50">
        <v>1</v>
      </c>
      <c r="L20" s="50">
        <v>109</v>
      </c>
      <c r="M20" s="86"/>
      <c r="O20" s="96">
        <f t="shared" si="0"/>
        <v>138</v>
      </c>
    </row>
    <row r="21" spans="1:15" ht="37.5" customHeight="1">
      <c r="A21" s="7">
        <v>13</v>
      </c>
      <c r="B21" s="24" t="s">
        <v>19</v>
      </c>
      <c r="C21" s="40"/>
      <c r="D21" s="50">
        <v>4309</v>
      </c>
      <c r="E21" s="50">
        <v>4092</v>
      </c>
      <c r="F21" s="50">
        <v>4101</v>
      </c>
      <c r="G21" s="50">
        <v>224</v>
      </c>
      <c r="H21" s="50">
        <v>134</v>
      </c>
      <c r="I21" s="50">
        <v>1496</v>
      </c>
      <c r="J21" s="50">
        <v>2236</v>
      </c>
      <c r="K21" s="50">
        <v>17</v>
      </c>
      <c r="L21" s="50">
        <v>208</v>
      </c>
      <c r="M21" s="86"/>
      <c r="O21" s="96">
        <f t="shared" si="0"/>
        <v>217</v>
      </c>
    </row>
    <row r="22" spans="1:15" ht="36" customHeight="1">
      <c r="A22" s="7">
        <v>14</v>
      </c>
      <c r="B22" s="20" t="s">
        <v>20</v>
      </c>
      <c r="C22" s="38"/>
      <c r="D22" s="50">
        <v>26</v>
      </c>
      <c r="E22" s="50">
        <v>19</v>
      </c>
      <c r="F22" s="50">
        <v>23</v>
      </c>
      <c r="G22" s="50"/>
      <c r="H22" s="50">
        <v>5</v>
      </c>
      <c r="I22" s="50">
        <v>1</v>
      </c>
      <c r="J22" s="50">
        <v>17</v>
      </c>
      <c r="K22" s="50">
        <v>1</v>
      </c>
      <c r="L22" s="50">
        <v>3</v>
      </c>
      <c r="M22" s="86"/>
      <c r="O22" s="96">
        <f t="shared" si="0"/>
        <v>7</v>
      </c>
    </row>
    <row r="23" spans="1:15" ht="27" customHeight="1">
      <c r="A23" s="7">
        <v>15</v>
      </c>
      <c r="B23" s="20" t="s">
        <v>21</v>
      </c>
      <c r="C23" s="38"/>
      <c r="D23" s="50">
        <v>3</v>
      </c>
      <c r="E23" s="50">
        <v>3</v>
      </c>
      <c r="F23" s="50">
        <v>2</v>
      </c>
      <c r="G23" s="50"/>
      <c r="H23" s="50"/>
      <c r="I23" s="50"/>
      <c r="J23" s="50">
        <v>2</v>
      </c>
      <c r="K23" s="50"/>
      <c r="L23" s="50">
        <v>1</v>
      </c>
      <c r="M23" s="86"/>
      <c r="O23" s="96">
        <f t="shared" si="0"/>
        <v>0</v>
      </c>
    </row>
    <row r="24" spans="1:15" ht="14.25" customHeight="1">
      <c r="A24" s="7">
        <v>16</v>
      </c>
      <c r="B24" s="20" t="s">
        <v>22</v>
      </c>
      <c r="C24" s="38"/>
      <c r="D24" s="50">
        <v>125</v>
      </c>
      <c r="E24" s="50">
        <v>114</v>
      </c>
      <c r="F24" s="50">
        <v>116</v>
      </c>
      <c r="G24" s="50"/>
      <c r="H24" s="50"/>
      <c r="I24" s="50">
        <v>45</v>
      </c>
      <c r="J24" s="50">
        <v>68</v>
      </c>
      <c r="K24" s="50"/>
      <c r="L24" s="50">
        <v>9</v>
      </c>
      <c r="M24" s="86"/>
      <c r="O24" s="96">
        <f t="shared" si="0"/>
        <v>11</v>
      </c>
    </row>
    <row r="25" spans="1:15" ht="14.25" customHeight="1">
      <c r="A25" s="7">
        <v>17</v>
      </c>
      <c r="B25" s="20" t="s">
        <v>23</v>
      </c>
      <c r="C25" s="38"/>
      <c r="D25" s="50">
        <v>176</v>
      </c>
      <c r="E25" s="50">
        <v>165</v>
      </c>
      <c r="F25" s="50">
        <v>165</v>
      </c>
      <c r="G25" s="50">
        <v>2</v>
      </c>
      <c r="H25" s="50"/>
      <c r="I25" s="50">
        <v>48</v>
      </c>
      <c r="J25" s="50">
        <v>113</v>
      </c>
      <c r="K25" s="50">
        <v>3</v>
      </c>
      <c r="L25" s="50">
        <v>11</v>
      </c>
      <c r="M25" s="86"/>
      <c r="O25" s="96">
        <f t="shared" si="0"/>
        <v>11</v>
      </c>
    </row>
    <row r="26" spans="1:15" ht="15.75">
      <c r="A26" s="7">
        <v>18</v>
      </c>
      <c r="B26" s="20" t="s">
        <v>24</v>
      </c>
      <c r="C26" s="38"/>
      <c r="D26" s="50">
        <v>7</v>
      </c>
      <c r="E26" s="50">
        <v>6</v>
      </c>
      <c r="F26" s="50">
        <v>6</v>
      </c>
      <c r="G26" s="50">
        <v>3</v>
      </c>
      <c r="H26" s="50">
        <v>2</v>
      </c>
      <c r="I26" s="50"/>
      <c r="J26" s="50">
        <v>1</v>
      </c>
      <c r="K26" s="50"/>
      <c r="L26" s="50">
        <v>1</v>
      </c>
      <c r="M26" s="86"/>
      <c r="O26" s="96">
        <f t="shared" si="0"/>
        <v>1</v>
      </c>
    </row>
    <row r="27" spans="1:15" ht="26.25" customHeight="1">
      <c r="A27" s="7">
        <v>19</v>
      </c>
      <c r="B27" s="25" t="s">
        <v>25</v>
      </c>
      <c r="C27" s="25"/>
      <c r="D27" s="50">
        <v>12</v>
      </c>
      <c r="E27" s="50">
        <v>9</v>
      </c>
      <c r="F27" s="50">
        <v>11</v>
      </c>
      <c r="G27" s="50"/>
      <c r="H27" s="50">
        <v>1</v>
      </c>
      <c r="I27" s="50"/>
      <c r="J27" s="50">
        <v>10</v>
      </c>
      <c r="K27" s="50"/>
      <c r="L27" s="50">
        <v>1</v>
      </c>
      <c r="M27" s="86"/>
      <c r="O27" s="96">
        <f t="shared" si="0"/>
        <v>3</v>
      </c>
    </row>
    <row r="28" spans="1:15" ht="17.25" customHeight="1">
      <c r="A28" s="7">
        <v>20</v>
      </c>
      <c r="B28" s="26" t="s">
        <v>26</v>
      </c>
      <c r="C28" s="26"/>
      <c r="D28" s="50">
        <f aca="true" t="shared" si="1" ref="D28:L28">SUM(D9:D11,D15:D25)</f>
        <v>59841</v>
      </c>
      <c r="E28" s="50">
        <f t="shared" si="1"/>
        <v>57486</v>
      </c>
      <c r="F28" s="50">
        <f t="shared" si="1"/>
        <v>57605</v>
      </c>
      <c r="G28" s="50">
        <f t="shared" si="1"/>
        <v>5760</v>
      </c>
      <c r="H28" s="50">
        <f t="shared" si="1"/>
        <v>846</v>
      </c>
      <c r="I28" s="50">
        <f t="shared" si="1"/>
        <v>3399</v>
      </c>
      <c r="J28" s="50">
        <f t="shared" si="1"/>
        <v>47321</v>
      </c>
      <c r="K28" s="50">
        <f t="shared" si="1"/>
        <v>176</v>
      </c>
      <c r="L28" s="50">
        <f t="shared" si="1"/>
        <v>2236</v>
      </c>
      <c r="M28" s="86"/>
      <c r="O28" s="96">
        <f t="shared" si="0"/>
        <v>2355</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41633</v>
      </c>
      <c r="E35" s="95">
        <f t="shared" si="2"/>
        <v>33208</v>
      </c>
      <c r="F35" s="95">
        <f t="shared" si="2"/>
        <v>33969</v>
      </c>
      <c r="G35" s="95">
        <f t="shared" si="2"/>
        <v>27090</v>
      </c>
      <c r="H35" s="95">
        <f t="shared" si="2"/>
        <v>24877</v>
      </c>
      <c r="I35" s="95">
        <f t="shared" si="2"/>
        <v>1012</v>
      </c>
      <c r="J35" s="95">
        <f t="shared" si="2"/>
        <v>5527</v>
      </c>
      <c r="K35" s="95">
        <f t="shared" si="2"/>
        <v>1116</v>
      </c>
      <c r="L35" s="95">
        <f t="shared" si="2"/>
        <v>7664</v>
      </c>
      <c r="M35" s="95">
        <f t="shared" si="2"/>
        <v>1289</v>
      </c>
      <c r="N35" s="85"/>
      <c r="O35" s="93"/>
    </row>
    <row r="36" spans="1:15" ht="15.75">
      <c r="A36" s="14">
        <v>2</v>
      </c>
      <c r="B36" s="10" t="s">
        <v>29</v>
      </c>
      <c r="C36" s="46" t="s">
        <v>33</v>
      </c>
      <c r="D36" s="95">
        <f>'Розділ 3'!E67+'Розділ 3'!D67</f>
        <v>39276</v>
      </c>
      <c r="E36" s="95">
        <f>'Розділ 3'!E67</f>
        <v>31099</v>
      </c>
      <c r="F36" s="95">
        <f>'Розділ 3'!F67</f>
        <v>31846</v>
      </c>
      <c r="G36" s="95">
        <f>'Розділ 3'!G67</f>
        <v>25255</v>
      </c>
      <c r="H36" s="95">
        <f>'Розділ 3'!I67</f>
        <v>23069</v>
      </c>
      <c r="I36" s="95">
        <f>'Розділ 3'!K67</f>
        <v>994</v>
      </c>
      <c r="J36" s="95">
        <f>'Розділ 3'!L67</f>
        <v>5262</v>
      </c>
      <c r="K36" s="95">
        <f>'Розділ 3'!M67</f>
        <v>1096</v>
      </c>
      <c r="L36" s="95">
        <f>'Розділ 3'!Q67</f>
        <v>7430</v>
      </c>
      <c r="M36" s="95">
        <f>'Розділ 3'!R67</f>
        <v>1240</v>
      </c>
      <c r="N36" s="85"/>
      <c r="O36" s="93"/>
    </row>
    <row r="37" spans="1:15" ht="20.25" customHeight="1">
      <c r="A37" s="14">
        <v>3</v>
      </c>
      <c r="B37" s="12"/>
      <c r="C37" s="46" t="s">
        <v>34</v>
      </c>
      <c r="D37" s="95">
        <f>'Розділ 4'!E28+'Розділ 4'!D28</f>
        <v>2357</v>
      </c>
      <c r="E37" s="95">
        <f>'Розділ 4'!E28</f>
        <v>2109</v>
      </c>
      <c r="F37" s="95">
        <f>'Розділ 4'!F28</f>
        <v>2123</v>
      </c>
      <c r="G37" s="95">
        <f>'Розділ 4'!G28</f>
        <v>1835</v>
      </c>
      <c r="H37" s="95">
        <f>'Розділ 4'!H28</f>
        <v>1808</v>
      </c>
      <c r="I37" s="95">
        <f>'Розділ 4'!J28</f>
        <v>18</v>
      </c>
      <c r="J37" s="95">
        <f>'Розділ 4'!K28</f>
        <v>265</v>
      </c>
      <c r="K37" s="95">
        <f>'Розділ 4'!L28</f>
        <v>20</v>
      </c>
      <c r="L37" s="95">
        <f>'Розділ 4'!M28</f>
        <v>234</v>
      </c>
      <c r="M37" s="95">
        <f>'Розділ 4'!N28</f>
        <v>49</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1796</v>
      </c>
      <c r="D8" s="51"/>
      <c r="E8" s="51">
        <v>17556736</v>
      </c>
      <c r="F8" s="51">
        <v>17556736</v>
      </c>
      <c r="G8" s="51">
        <v>27</v>
      </c>
      <c r="H8" s="51"/>
      <c r="I8" s="68">
        <v>27</v>
      </c>
      <c r="J8" s="68"/>
      <c r="K8" s="68"/>
      <c r="L8" s="51">
        <v>185898</v>
      </c>
      <c r="M8" s="51">
        <v>185898</v>
      </c>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8902</v>
      </c>
      <c r="D10" s="51">
        <v>9</v>
      </c>
      <c r="E10" s="51">
        <v>31769857</v>
      </c>
      <c r="F10" s="51">
        <v>31769602</v>
      </c>
      <c r="G10" s="51">
        <v>1008</v>
      </c>
      <c r="H10" s="51">
        <v>18</v>
      </c>
      <c r="I10" s="68">
        <v>989</v>
      </c>
      <c r="J10" s="68">
        <v>1</v>
      </c>
      <c r="K10" s="68">
        <v>6</v>
      </c>
      <c r="L10" s="51">
        <v>4307431</v>
      </c>
      <c r="M10" s="51">
        <v>4266284</v>
      </c>
      <c r="N10" s="85"/>
    </row>
    <row r="11" spans="1:14" ht="78" customHeight="1">
      <c r="A11" s="101">
        <v>4</v>
      </c>
      <c r="B11" s="103" t="s">
        <v>61</v>
      </c>
      <c r="C11" s="51">
        <v>39</v>
      </c>
      <c r="D11" s="51"/>
      <c r="E11" s="51">
        <v>605</v>
      </c>
      <c r="F11" s="51">
        <v>605</v>
      </c>
      <c r="G11" s="51">
        <v>4</v>
      </c>
      <c r="H11" s="51">
        <v>1</v>
      </c>
      <c r="I11" s="68">
        <v>3</v>
      </c>
      <c r="J11" s="68"/>
      <c r="K11" s="68"/>
      <c r="L11" s="51">
        <v>1126</v>
      </c>
      <c r="M11" s="51">
        <v>1126</v>
      </c>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10737</v>
      </c>
      <c r="D13" s="51">
        <v>9</v>
      </c>
      <c r="E13" s="51">
        <v>49327198</v>
      </c>
      <c r="F13" s="51">
        <v>49326943</v>
      </c>
      <c r="G13" s="51">
        <v>1040</v>
      </c>
      <c r="H13" s="51">
        <v>20</v>
      </c>
      <c r="I13" s="68">
        <v>1019</v>
      </c>
      <c r="J13" s="68">
        <v>1</v>
      </c>
      <c r="K13" s="68">
        <v>6</v>
      </c>
      <c r="L13" s="51">
        <v>5992811</v>
      </c>
      <c r="M13" s="51">
        <v>4453308</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61">
      <selection activeCell="F68" sqref="F68"/>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1068</v>
      </c>
      <c r="E9" s="95">
        <v>1956</v>
      </c>
      <c r="F9" s="51">
        <v>2189</v>
      </c>
      <c r="G9" s="95">
        <v>1582</v>
      </c>
      <c r="H9" s="95">
        <v>234</v>
      </c>
      <c r="I9" s="95">
        <v>1316</v>
      </c>
      <c r="J9" s="95">
        <v>9</v>
      </c>
      <c r="K9" s="95">
        <v>150</v>
      </c>
      <c r="L9" s="95">
        <v>448</v>
      </c>
      <c r="M9" s="51">
        <v>86</v>
      </c>
      <c r="N9" s="51">
        <v>66522726</v>
      </c>
      <c r="O9" s="51">
        <v>2585987</v>
      </c>
      <c r="P9" s="51">
        <v>2000</v>
      </c>
      <c r="Q9" s="51">
        <v>835</v>
      </c>
      <c r="R9" s="51">
        <v>252</v>
      </c>
      <c r="S9" s="158"/>
      <c r="T9" s="107"/>
    </row>
    <row r="10" spans="1:20" ht="18" customHeight="1">
      <c r="A10" s="101">
        <v>2</v>
      </c>
      <c r="B10" s="117" t="s">
        <v>41</v>
      </c>
      <c r="C10" s="130" t="s">
        <v>99</v>
      </c>
      <c r="D10" s="51">
        <v>8</v>
      </c>
      <c r="E10" s="51">
        <v>8</v>
      </c>
      <c r="F10" s="51">
        <v>10</v>
      </c>
      <c r="G10" s="51">
        <v>8</v>
      </c>
      <c r="H10" s="51"/>
      <c r="I10" s="51">
        <v>7</v>
      </c>
      <c r="J10" s="51">
        <v>1</v>
      </c>
      <c r="K10" s="51"/>
      <c r="L10" s="51">
        <v>1</v>
      </c>
      <c r="M10" s="51">
        <v>1</v>
      </c>
      <c r="N10" s="51">
        <v>211000</v>
      </c>
      <c r="O10" s="51"/>
      <c r="P10" s="51"/>
      <c r="Q10" s="51">
        <v>6</v>
      </c>
      <c r="R10" s="51">
        <v>1</v>
      </c>
      <c r="S10" s="159"/>
      <c r="T10" s="107"/>
    </row>
    <row r="11" spans="1:20" ht="18.75" customHeight="1">
      <c r="A11" s="101">
        <v>3</v>
      </c>
      <c r="B11" s="118"/>
      <c r="C11" s="130" t="s">
        <v>100</v>
      </c>
      <c r="D11" s="51">
        <v>31</v>
      </c>
      <c r="E11" s="51">
        <v>22</v>
      </c>
      <c r="F11" s="51">
        <v>41</v>
      </c>
      <c r="G11" s="51">
        <v>28</v>
      </c>
      <c r="H11" s="51">
        <v>5</v>
      </c>
      <c r="I11" s="51">
        <v>19</v>
      </c>
      <c r="J11" s="51"/>
      <c r="K11" s="51">
        <v>1</v>
      </c>
      <c r="L11" s="51">
        <v>12</v>
      </c>
      <c r="M11" s="51"/>
      <c r="N11" s="51">
        <v>865877</v>
      </c>
      <c r="O11" s="51"/>
      <c r="P11" s="51"/>
      <c r="Q11" s="51">
        <v>12</v>
      </c>
      <c r="R11" s="51">
        <v>2</v>
      </c>
      <c r="S11" s="85"/>
      <c r="T11" s="107"/>
    </row>
    <row r="12" spans="1:20" ht="23.25" customHeight="1">
      <c r="A12" s="101">
        <v>4</v>
      </c>
      <c r="B12" s="119"/>
      <c r="C12" s="131" t="s">
        <v>101</v>
      </c>
      <c r="D12" s="51">
        <v>893</v>
      </c>
      <c r="E12" s="51">
        <v>1567</v>
      </c>
      <c r="F12" s="51">
        <v>1773</v>
      </c>
      <c r="G12" s="51">
        <v>1279</v>
      </c>
      <c r="H12" s="51">
        <v>189</v>
      </c>
      <c r="I12" s="51">
        <v>1060</v>
      </c>
      <c r="J12" s="51">
        <v>8</v>
      </c>
      <c r="K12" s="51">
        <v>125</v>
      </c>
      <c r="L12" s="51">
        <v>361</v>
      </c>
      <c r="M12" s="51">
        <v>80</v>
      </c>
      <c r="N12" s="51">
        <v>39912102</v>
      </c>
      <c r="O12" s="51">
        <v>2391484</v>
      </c>
      <c r="P12" s="51">
        <v>2000</v>
      </c>
      <c r="Q12" s="51">
        <v>687</v>
      </c>
      <c r="R12" s="51">
        <v>228</v>
      </c>
      <c r="S12" s="85"/>
      <c r="T12" s="107"/>
    </row>
    <row r="13" spans="1:20" ht="19.5" customHeight="1">
      <c r="A13" s="101">
        <v>5</v>
      </c>
      <c r="B13" s="120" t="s">
        <v>80</v>
      </c>
      <c r="C13" s="132"/>
      <c r="D13" s="51">
        <v>250</v>
      </c>
      <c r="E13" s="51">
        <v>324</v>
      </c>
      <c r="F13" s="51">
        <v>394</v>
      </c>
      <c r="G13" s="51">
        <v>290</v>
      </c>
      <c r="H13" s="51">
        <v>65</v>
      </c>
      <c r="I13" s="51">
        <v>226</v>
      </c>
      <c r="J13" s="51"/>
      <c r="K13" s="51">
        <v>13</v>
      </c>
      <c r="L13" s="51">
        <v>91</v>
      </c>
      <c r="M13" s="51">
        <v>18</v>
      </c>
      <c r="N13" s="51">
        <v>3120008</v>
      </c>
      <c r="O13" s="51">
        <v>241689</v>
      </c>
      <c r="P13" s="51">
        <v>2000</v>
      </c>
      <c r="Q13" s="51">
        <v>180</v>
      </c>
      <c r="R13" s="51">
        <v>69</v>
      </c>
      <c r="S13" s="85"/>
      <c r="T13" s="107"/>
    </row>
    <row r="14" spans="1:20" ht="27.75" customHeight="1">
      <c r="A14" s="101">
        <v>6</v>
      </c>
      <c r="B14" s="120" t="s">
        <v>81</v>
      </c>
      <c r="C14" s="132"/>
      <c r="D14" s="51">
        <v>24</v>
      </c>
      <c r="E14" s="51">
        <v>7</v>
      </c>
      <c r="F14" s="51">
        <v>6</v>
      </c>
      <c r="G14" s="51">
        <v>5</v>
      </c>
      <c r="H14" s="51"/>
      <c r="I14" s="51">
        <v>3</v>
      </c>
      <c r="J14" s="51"/>
      <c r="K14" s="51">
        <v>1</v>
      </c>
      <c r="L14" s="51"/>
      <c r="M14" s="51"/>
      <c r="N14" s="51">
        <v>23361</v>
      </c>
      <c r="O14" s="51"/>
      <c r="P14" s="51"/>
      <c r="Q14" s="51">
        <v>25</v>
      </c>
      <c r="R14" s="51">
        <v>22</v>
      </c>
      <c r="S14" s="85"/>
      <c r="T14" s="107"/>
    </row>
    <row r="15" spans="1:19" ht="18.75" customHeight="1">
      <c r="A15" s="101">
        <v>7</v>
      </c>
      <c r="B15" s="121" t="s">
        <v>82</v>
      </c>
      <c r="C15" s="133"/>
      <c r="D15" s="51">
        <v>28</v>
      </c>
      <c r="E15" s="51">
        <v>30</v>
      </c>
      <c r="F15" s="51">
        <v>41</v>
      </c>
      <c r="G15" s="51">
        <v>26</v>
      </c>
      <c r="H15" s="51">
        <v>4</v>
      </c>
      <c r="I15" s="51">
        <v>19</v>
      </c>
      <c r="J15" s="51"/>
      <c r="K15" s="51">
        <v>4</v>
      </c>
      <c r="L15" s="51">
        <v>11</v>
      </c>
      <c r="M15" s="51">
        <v>1</v>
      </c>
      <c r="N15" s="51">
        <v>447954</v>
      </c>
      <c r="O15" s="51">
        <v>4200</v>
      </c>
      <c r="P15" s="51"/>
      <c r="Q15" s="51">
        <v>17</v>
      </c>
      <c r="R15" s="51">
        <v>6</v>
      </c>
      <c r="S15" s="85"/>
    </row>
    <row r="16" spans="1:19" ht="20.25" customHeight="1">
      <c r="A16" s="101">
        <v>8</v>
      </c>
      <c r="B16" s="122" t="s">
        <v>29</v>
      </c>
      <c r="C16" s="103" t="s">
        <v>102</v>
      </c>
      <c r="D16" s="51">
        <v>14</v>
      </c>
      <c r="E16" s="51">
        <v>9</v>
      </c>
      <c r="F16" s="51">
        <v>18</v>
      </c>
      <c r="G16" s="51">
        <v>15</v>
      </c>
      <c r="H16" s="51">
        <v>2</v>
      </c>
      <c r="I16" s="51">
        <v>11</v>
      </c>
      <c r="J16" s="51"/>
      <c r="K16" s="51">
        <v>1</v>
      </c>
      <c r="L16" s="51">
        <v>2</v>
      </c>
      <c r="M16" s="51"/>
      <c r="N16" s="51">
        <v>427954</v>
      </c>
      <c r="O16" s="51">
        <v>4200</v>
      </c>
      <c r="P16" s="51"/>
      <c r="Q16" s="51">
        <v>5</v>
      </c>
      <c r="R16" s="51">
        <v>3</v>
      </c>
      <c r="S16" s="85"/>
    </row>
    <row r="17" spans="1:19" ht="21" customHeight="1">
      <c r="A17" s="101">
        <v>9</v>
      </c>
      <c r="B17" s="123"/>
      <c r="C17" s="103" t="s">
        <v>103</v>
      </c>
      <c r="D17" s="51">
        <v>8</v>
      </c>
      <c r="E17" s="51">
        <v>2</v>
      </c>
      <c r="F17" s="51">
        <v>8</v>
      </c>
      <c r="G17" s="51">
        <v>3</v>
      </c>
      <c r="H17" s="51"/>
      <c r="I17" s="51">
        <v>1</v>
      </c>
      <c r="J17" s="51"/>
      <c r="K17" s="51">
        <v>1</v>
      </c>
      <c r="L17" s="51">
        <v>4</v>
      </c>
      <c r="M17" s="51">
        <v>1</v>
      </c>
      <c r="N17" s="51"/>
      <c r="O17" s="51"/>
      <c r="P17" s="51"/>
      <c r="Q17" s="51">
        <v>2</v>
      </c>
      <c r="R17" s="51">
        <v>1</v>
      </c>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v>1</v>
      </c>
      <c r="E19" s="51"/>
      <c r="F19" s="51"/>
      <c r="G19" s="51"/>
      <c r="H19" s="51"/>
      <c r="I19" s="51"/>
      <c r="J19" s="51"/>
      <c r="K19" s="51"/>
      <c r="L19" s="51"/>
      <c r="M19" s="51"/>
      <c r="N19" s="51"/>
      <c r="O19" s="51"/>
      <c r="P19" s="51"/>
      <c r="Q19" s="51">
        <v>1</v>
      </c>
      <c r="R19" s="51"/>
      <c r="S19" s="85"/>
    </row>
    <row r="20" spans="1:19" ht="28.5" customHeight="1">
      <c r="A20" s="101">
        <v>12</v>
      </c>
      <c r="B20" s="113" t="s">
        <v>83</v>
      </c>
      <c r="C20" s="113"/>
      <c r="D20" s="51">
        <v>7</v>
      </c>
      <c r="E20" s="51">
        <v>9</v>
      </c>
      <c r="F20" s="51">
        <v>7</v>
      </c>
      <c r="G20" s="51">
        <v>4</v>
      </c>
      <c r="H20" s="51">
        <v>1</v>
      </c>
      <c r="I20" s="51">
        <v>2</v>
      </c>
      <c r="J20" s="51"/>
      <c r="K20" s="51">
        <v>1</v>
      </c>
      <c r="L20" s="51">
        <v>2</v>
      </c>
      <c r="M20" s="51">
        <v>1</v>
      </c>
      <c r="N20" s="51"/>
      <c r="O20" s="51"/>
      <c r="P20" s="51"/>
      <c r="Q20" s="51">
        <v>9</v>
      </c>
      <c r="R20" s="51">
        <v>1</v>
      </c>
      <c r="S20" s="85"/>
    </row>
    <row r="21" spans="1:19" ht="18" customHeight="1">
      <c r="A21" s="101">
        <v>13</v>
      </c>
      <c r="B21" s="117" t="s">
        <v>29</v>
      </c>
      <c r="C21" s="130" t="s">
        <v>106</v>
      </c>
      <c r="D21" s="51">
        <v>5</v>
      </c>
      <c r="E21" s="51">
        <v>6</v>
      </c>
      <c r="F21" s="51">
        <v>4</v>
      </c>
      <c r="G21" s="51">
        <v>2</v>
      </c>
      <c r="H21" s="51"/>
      <c r="I21" s="51">
        <v>1</v>
      </c>
      <c r="J21" s="51"/>
      <c r="K21" s="51">
        <v>1</v>
      </c>
      <c r="L21" s="51">
        <v>1</v>
      </c>
      <c r="M21" s="51"/>
      <c r="N21" s="51"/>
      <c r="O21" s="51"/>
      <c r="P21" s="51"/>
      <c r="Q21" s="51">
        <v>7</v>
      </c>
      <c r="R21" s="51">
        <v>1</v>
      </c>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v>2</v>
      </c>
      <c r="F23" s="51">
        <v>1</v>
      </c>
      <c r="G23" s="51">
        <v>1</v>
      </c>
      <c r="H23" s="51"/>
      <c r="I23" s="51"/>
      <c r="J23" s="51"/>
      <c r="K23" s="51"/>
      <c r="L23" s="51"/>
      <c r="M23" s="51"/>
      <c r="N23" s="51"/>
      <c r="O23" s="51"/>
      <c r="P23" s="51"/>
      <c r="Q23" s="51">
        <v>1</v>
      </c>
      <c r="R23" s="51"/>
      <c r="S23" s="85"/>
    </row>
    <row r="24" spans="1:19" ht="30" customHeight="1">
      <c r="A24" s="101">
        <v>16</v>
      </c>
      <c r="B24" s="118"/>
      <c r="C24" s="103" t="s">
        <v>109</v>
      </c>
      <c r="D24" s="51">
        <v>2</v>
      </c>
      <c r="E24" s="51">
        <v>1</v>
      </c>
      <c r="F24" s="51">
        <v>2</v>
      </c>
      <c r="G24" s="51">
        <v>1</v>
      </c>
      <c r="H24" s="51">
        <v>1</v>
      </c>
      <c r="I24" s="51">
        <v>1</v>
      </c>
      <c r="J24" s="51"/>
      <c r="K24" s="51"/>
      <c r="L24" s="51">
        <v>1</v>
      </c>
      <c r="M24" s="51"/>
      <c r="N24" s="51"/>
      <c r="O24" s="51"/>
      <c r="P24" s="51"/>
      <c r="Q24" s="51">
        <v>1</v>
      </c>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2734</v>
      </c>
      <c r="E26" s="51">
        <v>10191</v>
      </c>
      <c r="F26" s="51">
        <v>10290</v>
      </c>
      <c r="G26" s="51">
        <v>8137</v>
      </c>
      <c r="H26" s="51">
        <v>4884</v>
      </c>
      <c r="I26" s="51">
        <v>7434</v>
      </c>
      <c r="J26" s="51">
        <v>205</v>
      </c>
      <c r="K26" s="51">
        <v>307</v>
      </c>
      <c r="L26" s="51">
        <v>1641</v>
      </c>
      <c r="M26" s="51">
        <v>365</v>
      </c>
      <c r="N26" s="51">
        <v>1776906152</v>
      </c>
      <c r="O26" s="51">
        <v>710811624</v>
      </c>
      <c r="P26" s="51">
        <v>446959</v>
      </c>
      <c r="Q26" s="51">
        <v>2635</v>
      </c>
      <c r="R26" s="51">
        <v>280</v>
      </c>
      <c r="S26" s="85"/>
    </row>
    <row r="27" spans="1:19" ht="12.75">
      <c r="A27" s="101">
        <v>19</v>
      </c>
      <c r="B27" s="117" t="s">
        <v>29</v>
      </c>
      <c r="C27" s="130" t="s">
        <v>111</v>
      </c>
      <c r="D27" s="51">
        <v>150</v>
      </c>
      <c r="E27" s="51">
        <v>221</v>
      </c>
      <c r="F27" s="51">
        <v>253</v>
      </c>
      <c r="G27" s="51">
        <v>158</v>
      </c>
      <c r="H27" s="51">
        <v>30</v>
      </c>
      <c r="I27" s="51">
        <v>99</v>
      </c>
      <c r="J27" s="51">
        <v>5</v>
      </c>
      <c r="K27" s="51">
        <v>10</v>
      </c>
      <c r="L27" s="51">
        <v>80</v>
      </c>
      <c r="M27" s="51">
        <v>16</v>
      </c>
      <c r="N27" s="51">
        <v>23362545</v>
      </c>
      <c r="O27" s="51">
        <v>6467011</v>
      </c>
      <c r="P27" s="51">
        <v>5500</v>
      </c>
      <c r="Q27" s="51">
        <v>118</v>
      </c>
      <c r="R27" s="51">
        <v>16</v>
      </c>
      <c r="S27" s="85"/>
    </row>
    <row r="28" spans="1:19" ht="12.75">
      <c r="A28" s="101">
        <v>20</v>
      </c>
      <c r="B28" s="125"/>
      <c r="C28" s="130" t="s">
        <v>112</v>
      </c>
      <c r="D28" s="51">
        <v>70</v>
      </c>
      <c r="E28" s="51">
        <v>78</v>
      </c>
      <c r="F28" s="51">
        <v>86</v>
      </c>
      <c r="G28" s="51">
        <v>55</v>
      </c>
      <c r="H28" s="51">
        <v>5</v>
      </c>
      <c r="I28" s="51">
        <v>26</v>
      </c>
      <c r="J28" s="51"/>
      <c r="K28" s="51">
        <v>5</v>
      </c>
      <c r="L28" s="51">
        <v>26</v>
      </c>
      <c r="M28" s="51">
        <v>7</v>
      </c>
      <c r="N28" s="51">
        <v>818609</v>
      </c>
      <c r="O28" s="51"/>
      <c r="P28" s="51"/>
      <c r="Q28" s="51">
        <v>62</v>
      </c>
      <c r="R28" s="51">
        <v>23</v>
      </c>
      <c r="S28" s="85"/>
    </row>
    <row r="29" spans="1:19" ht="12.75">
      <c r="A29" s="101">
        <v>21</v>
      </c>
      <c r="B29" s="125"/>
      <c r="C29" s="130" t="s">
        <v>113</v>
      </c>
      <c r="D29" s="51">
        <v>12</v>
      </c>
      <c r="E29" s="51">
        <v>17</v>
      </c>
      <c r="F29" s="51">
        <v>17</v>
      </c>
      <c r="G29" s="51">
        <v>13</v>
      </c>
      <c r="H29" s="51">
        <v>2</v>
      </c>
      <c r="I29" s="51">
        <v>11</v>
      </c>
      <c r="J29" s="51"/>
      <c r="K29" s="51">
        <v>2</v>
      </c>
      <c r="L29" s="51">
        <v>2</v>
      </c>
      <c r="M29" s="51">
        <v>2</v>
      </c>
      <c r="N29" s="51">
        <v>22636</v>
      </c>
      <c r="O29" s="51"/>
      <c r="P29" s="51"/>
      <c r="Q29" s="51">
        <v>12</v>
      </c>
      <c r="R29" s="51">
        <v>4</v>
      </c>
      <c r="S29" s="85"/>
    </row>
    <row r="30" spans="1:19" ht="12.75">
      <c r="A30" s="101">
        <v>22</v>
      </c>
      <c r="B30" s="125"/>
      <c r="C30" s="130" t="s">
        <v>114</v>
      </c>
      <c r="D30" s="51">
        <v>57</v>
      </c>
      <c r="E30" s="51">
        <v>84</v>
      </c>
      <c r="F30" s="51">
        <v>106</v>
      </c>
      <c r="G30" s="51">
        <v>74</v>
      </c>
      <c r="H30" s="51">
        <v>22</v>
      </c>
      <c r="I30" s="51">
        <v>66</v>
      </c>
      <c r="J30" s="51">
        <v>2</v>
      </c>
      <c r="K30" s="51">
        <v>5</v>
      </c>
      <c r="L30" s="51">
        <v>25</v>
      </c>
      <c r="M30" s="51">
        <v>15</v>
      </c>
      <c r="N30" s="51">
        <v>1232745</v>
      </c>
      <c r="O30" s="51">
        <v>587939</v>
      </c>
      <c r="P30" s="51"/>
      <c r="Q30" s="51">
        <v>35</v>
      </c>
      <c r="R30" s="51">
        <v>2</v>
      </c>
      <c r="S30" s="85"/>
    </row>
    <row r="31" spans="1:19" ht="12.75">
      <c r="A31" s="101">
        <v>23</v>
      </c>
      <c r="B31" s="125"/>
      <c r="C31" s="130" t="s">
        <v>115</v>
      </c>
      <c r="D31" s="51">
        <v>247</v>
      </c>
      <c r="E31" s="51">
        <v>596</v>
      </c>
      <c r="F31" s="51">
        <v>676</v>
      </c>
      <c r="G31" s="51">
        <v>500</v>
      </c>
      <c r="H31" s="51">
        <v>239</v>
      </c>
      <c r="I31" s="51">
        <v>432</v>
      </c>
      <c r="J31" s="51">
        <v>6</v>
      </c>
      <c r="K31" s="51">
        <v>29</v>
      </c>
      <c r="L31" s="51">
        <v>141</v>
      </c>
      <c r="M31" s="51">
        <v>13</v>
      </c>
      <c r="N31" s="51">
        <v>5316954</v>
      </c>
      <c r="O31" s="51">
        <v>2438959</v>
      </c>
      <c r="P31" s="51">
        <v>13500</v>
      </c>
      <c r="Q31" s="51">
        <v>167</v>
      </c>
      <c r="R31" s="51">
        <v>6</v>
      </c>
      <c r="S31" s="85"/>
    </row>
    <row r="32" spans="1:19" ht="12.75">
      <c r="A32" s="101">
        <v>24</v>
      </c>
      <c r="B32" s="125"/>
      <c r="C32" s="130" t="s">
        <v>116</v>
      </c>
      <c r="D32" s="51">
        <v>113</v>
      </c>
      <c r="E32" s="51">
        <v>408</v>
      </c>
      <c r="F32" s="51">
        <v>394</v>
      </c>
      <c r="G32" s="51">
        <v>309</v>
      </c>
      <c r="H32" s="51">
        <v>117</v>
      </c>
      <c r="I32" s="51">
        <v>268</v>
      </c>
      <c r="J32" s="51">
        <v>13</v>
      </c>
      <c r="K32" s="51">
        <v>19</v>
      </c>
      <c r="L32" s="51">
        <v>53</v>
      </c>
      <c r="M32" s="51">
        <v>10</v>
      </c>
      <c r="N32" s="51">
        <v>8236149</v>
      </c>
      <c r="O32" s="51">
        <v>9729406</v>
      </c>
      <c r="P32" s="51">
        <v>171014</v>
      </c>
      <c r="Q32" s="51">
        <v>127</v>
      </c>
      <c r="R32" s="51">
        <v>16</v>
      </c>
      <c r="S32" s="85"/>
    </row>
    <row r="33" spans="1:19" ht="54.75" customHeight="1">
      <c r="A33" s="101">
        <v>25</v>
      </c>
      <c r="B33" s="125"/>
      <c r="C33" s="134" t="s">
        <v>117</v>
      </c>
      <c r="D33" s="51">
        <v>3</v>
      </c>
      <c r="E33" s="51">
        <v>1</v>
      </c>
      <c r="F33" s="51">
        <v>4</v>
      </c>
      <c r="G33" s="51">
        <v>3</v>
      </c>
      <c r="H33" s="51"/>
      <c r="I33" s="51">
        <v>2</v>
      </c>
      <c r="J33" s="51"/>
      <c r="K33" s="51"/>
      <c r="L33" s="51">
        <v>1</v>
      </c>
      <c r="M33" s="51"/>
      <c r="N33" s="51">
        <v>62168</v>
      </c>
      <c r="O33" s="51"/>
      <c r="P33" s="51"/>
      <c r="Q33" s="51"/>
      <c r="R33" s="51"/>
      <c r="S33" s="85"/>
    </row>
    <row r="34" spans="1:19" ht="12.75">
      <c r="A34" s="101">
        <v>26</v>
      </c>
      <c r="B34" s="125"/>
      <c r="C34" s="103" t="s">
        <v>118</v>
      </c>
      <c r="D34" s="51">
        <v>1893</v>
      </c>
      <c r="E34" s="51">
        <v>8026</v>
      </c>
      <c r="F34" s="51">
        <v>8081</v>
      </c>
      <c r="G34" s="51">
        <v>6544</v>
      </c>
      <c r="H34" s="51">
        <v>4302</v>
      </c>
      <c r="I34" s="51">
        <v>6145</v>
      </c>
      <c r="J34" s="51">
        <v>167</v>
      </c>
      <c r="K34" s="51">
        <v>209</v>
      </c>
      <c r="L34" s="51">
        <v>1161</v>
      </c>
      <c r="M34" s="51">
        <v>295</v>
      </c>
      <c r="N34" s="51">
        <v>1646954314</v>
      </c>
      <c r="O34" s="51">
        <v>685066598</v>
      </c>
      <c r="P34" s="51">
        <v>253945</v>
      </c>
      <c r="Q34" s="51">
        <v>1838</v>
      </c>
      <c r="R34" s="51">
        <v>186</v>
      </c>
      <c r="S34" s="85"/>
    </row>
    <row r="35" spans="1:19" ht="12.75">
      <c r="A35" s="101">
        <v>27</v>
      </c>
      <c r="B35" s="126"/>
      <c r="C35" s="130" t="s">
        <v>119</v>
      </c>
      <c r="D35" s="51">
        <v>6</v>
      </c>
      <c r="E35" s="51">
        <v>6</v>
      </c>
      <c r="F35" s="51">
        <v>9</v>
      </c>
      <c r="G35" s="51">
        <v>6</v>
      </c>
      <c r="H35" s="51">
        <v>3</v>
      </c>
      <c r="I35" s="51">
        <v>6</v>
      </c>
      <c r="J35" s="51"/>
      <c r="K35" s="51"/>
      <c r="L35" s="51">
        <v>3</v>
      </c>
      <c r="M35" s="51"/>
      <c r="N35" s="51">
        <v>1257417</v>
      </c>
      <c r="O35" s="51">
        <v>169966</v>
      </c>
      <c r="P35" s="51"/>
      <c r="Q35" s="51">
        <v>3</v>
      </c>
      <c r="R35" s="51">
        <v>2</v>
      </c>
      <c r="S35" s="85"/>
    </row>
    <row r="36" spans="1:19" ht="25.5" customHeight="1">
      <c r="A36" s="101">
        <v>28</v>
      </c>
      <c r="B36" s="121" t="s">
        <v>85</v>
      </c>
      <c r="C36" s="135"/>
      <c r="D36" s="51">
        <v>564</v>
      </c>
      <c r="E36" s="51">
        <v>1450</v>
      </c>
      <c r="F36" s="51">
        <v>1513</v>
      </c>
      <c r="G36" s="51">
        <v>1172</v>
      </c>
      <c r="H36" s="51">
        <v>224</v>
      </c>
      <c r="I36" s="51">
        <v>987</v>
      </c>
      <c r="J36" s="51">
        <v>19</v>
      </c>
      <c r="K36" s="51">
        <v>74</v>
      </c>
      <c r="L36" s="51">
        <v>248</v>
      </c>
      <c r="M36" s="51">
        <v>44</v>
      </c>
      <c r="N36" s="51">
        <v>113972724</v>
      </c>
      <c r="O36" s="51">
        <v>14530822</v>
      </c>
      <c r="P36" s="51">
        <v>3829454</v>
      </c>
      <c r="Q36" s="51">
        <v>501</v>
      </c>
      <c r="R36" s="51">
        <v>81</v>
      </c>
      <c r="S36" s="85"/>
    </row>
    <row r="37" spans="1:19" ht="12.75">
      <c r="A37" s="101">
        <v>29</v>
      </c>
      <c r="B37" s="113" t="s">
        <v>86</v>
      </c>
      <c r="C37" s="129"/>
      <c r="D37" s="51">
        <v>553</v>
      </c>
      <c r="E37" s="51">
        <v>1395</v>
      </c>
      <c r="F37" s="51">
        <v>1463</v>
      </c>
      <c r="G37" s="51">
        <v>1143</v>
      </c>
      <c r="H37" s="51">
        <v>219</v>
      </c>
      <c r="I37" s="51">
        <v>965</v>
      </c>
      <c r="J37" s="51">
        <v>17</v>
      </c>
      <c r="K37" s="51">
        <v>71</v>
      </c>
      <c r="L37" s="51">
        <v>232</v>
      </c>
      <c r="M37" s="51">
        <v>41</v>
      </c>
      <c r="N37" s="51">
        <v>68514421</v>
      </c>
      <c r="O37" s="51">
        <v>14300005</v>
      </c>
      <c r="P37" s="51">
        <v>3824454</v>
      </c>
      <c r="Q37" s="51">
        <v>485</v>
      </c>
      <c r="R37" s="51">
        <v>78</v>
      </c>
      <c r="S37" s="85"/>
    </row>
    <row r="38" spans="1:19" ht="32.25" customHeight="1">
      <c r="A38" s="101">
        <v>30</v>
      </c>
      <c r="B38" s="127" t="s">
        <v>29</v>
      </c>
      <c r="C38" s="130" t="s">
        <v>120</v>
      </c>
      <c r="D38" s="51">
        <v>75</v>
      </c>
      <c r="E38" s="51">
        <v>216</v>
      </c>
      <c r="F38" s="51">
        <v>203</v>
      </c>
      <c r="G38" s="51">
        <v>164</v>
      </c>
      <c r="H38" s="51">
        <v>37</v>
      </c>
      <c r="I38" s="51">
        <v>150</v>
      </c>
      <c r="J38" s="51">
        <v>1</v>
      </c>
      <c r="K38" s="51">
        <v>8</v>
      </c>
      <c r="L38" s="51">
        <v>30</v>
      </c>
      <c r="M38" s="51">
        <v>7</v>
      </c>
      <c r="N38" s="51">
        <v>9806460</v>
      </c>
      <c r="O38" s="51">
        <v>2576305</v>
      </c>
      <c r="P38" s="51">
        <v>678440</v>
      </c>
      <c r="Q38" s="51">
        <v>88</v>
      </c>
      <c r="R38" s="51">
        <v>13</v>
      </c>
      <c r="S38" s="85"/>
    </row>
    <row r="39" spans="1:19" ht="52.5" customHeight="1">
      <c r="A39" s="101">
        <v>31</v>
      </c>
      <c r="B39" s="125"/>
      <c r="C39" s="130" t="s">
        <v>121</v>
      </c>
      <c r="D39" s="51">
        <v>81</v>
      </c>
      <c r="E39" s="51">
        <v>316</v>
      </c>
      <c r="F39" s="51">
        <v>347</v>
      </c>
      <c r="G39" s="51">
        <v>299</v>
      </c>
      <c r="H39" s="51">
        <v>12</v>
      </c>
      <c r="I39" s="51">
        <v>280</v>
      </c>
      <c r="J39" s="51"/>
      <c r="K39" s="51">
        <v>4</v>
      </c>
      <c r="L39" s="51">
        <v>44</v>
      </c>
      <c r="M39" s="51">
        <v>5</v>
      </c>
      <c r="N39" s="51">
        <v>11556999</v>
      </c>
      <c r="O39" s="51">
        <v>2869089</v>
      </c>
      <c r="P39" s="51">
        <v>2410236</v>
      </c>
      <c r="Q39" s="51">
        <v>50</v>
      </c>
      <c r="R39" s="51">
        <v>4</v>
      </c>
      <c r="S39" s="85"/>
    </row>
    <row r="40" spans="1:19" ht="69.75" customHeight="1">
      <c r="A40" s="101">
        <v>32</v>
      </c>
      <c r="B40" s="125"/>
      <c r="C40" s="130" t="s">
        <v>122</v>
      </c>
      <c r="D40" s="51">
        <v>9</v>
      </c>
      <c r="E40" s="51">
        <v>20</v>
      </c>
      <c r="F40" s="51">
        <v>17</v>
      </c>
      <c r="G40" s="51">
        <v>8</v>
      </c>
      <c r="H40" s="51"/>
      <c r="I40" s="51">
        <v>4</v>
      </c>
      <c r="J40" s="51">
        <v>2</v>
      </c>
      <c r="K40" s="51"/>
      <c r="L40" s="51">
        <v>7</v>
      </c>
      <c r="M40" s="51"/>
      <c r="N40" s="51">
        <v>2126532</v>
      </c>
      <c r="O40" s="51">
        <v>384000</v>
      </c>
      <c r="P40" s="51">
        <v>360000</v>
      </c>
      <c r="Q40" s="51">
        <v>12</v>
      </c>
      <c r="R40" s="51">
        <v>1</v>
      </c>
      <c r="S40" s="85"/>
    </row>
    <row r="41" spans="1:19" ht="25.5" customHeight="1">
      <c r="A41" s="101">
        <v>33</v>
      </c>
      <c r="B41" s="125"/>
      <c r="C41" s="130" t="s">
        <v>123</v>
      </c>
      <c r="D41" s="51">
        <v>189</v>
      </c>
      <c r="E41" s="51">
        <v>323</v>
      </c>
      <c r="F41" s="51">
        <v>357</v>
      </c>
      <c r="G41" s="51">
        <v>268</v>
      </c>
      <c r="H41" s="51">
        <v>74</v>
      </c>
      <c r="I41" s="51">
        <v>220</v>
      </c>
      <c r="J41" s="51">
        <v>7</v>
      </c>
      <c r="K41" s="51">
        <v>20</v>
      </c>
      <c r="L41" s="51">
        <v>62</v>
      </c>
      <c r="M41" s="51">
        <v>19</v>
      </c>
      <c r="N41" s="51">
        <v>10300827</v>
      </c>
      <c r="O41" s="51">
        <v>5615102</v>
      </c>
      <c r="P41" s="51">
        <v>138328</v>
      </c>
      <c r="Q41" s="51">
        <v>155</v>
      </c>
      <c r="R41" s="51">
        <v>38</v>
      </c>
      <c r="S41" s="85"/>
    </row>
    <row r="42" spans="1:19" ht="39.75" customHeight="1">
      <c r="A42" s="101">
        <v>34</v>
      </c>
      <c r="B42" s="125"/>
      <c r="C42" s="130" t="s">
        <v>124</v>
      </c>
      <c r="D42" s="51">
        <v>4</v>
      </c>
      <c r="E42" s="51">
        <v>52</v>
      </c>
      <c r="F42" s="51">
        <v>55</v>
      </c>
      <c r="G42" s="51">
        <v>50</v>
      </c>
      <c r="H42" s="51">
        <v>18</v>
      </c>
      <c r="I42" s="51">
        <v>48</v>
      </c>
      <c r="J42" s="51">
        <v>1</v>
      </c>
      <c r="K42" s="51"/>
      <c r="L42" s="51">
        <v>4</v>
      </c>
      <c r="M42" s="51">
        <v>1</v>
      </c>
      <c r="N42" s="51">
        <v>654730</v>
      </c>
      <c r="O42" s="51">
        <v>426116</v>
      </c>
      <c r="P42" s="51"/>
      <c r="Q42" s="51">
        <v>1</v>
      </c>
      <c r="R42" s="51"/>
      <c r="S42" s="85"/>
    </row>
    <row r="43" spans="1:19" ht="27" customHeight="1">
      <c r="A43" s="101">
        <v>35</v>
      </c>
      <c r="B43" s="125"/>
      <c r="C43" s="130" t="s">
        <v>125</v>
      </c>
      <c r="D43" s="51">
        <v>4</v>
      </c>
      <c r="E43" s="51">
        <v>8</v>
      </c>
      <c r="F43" s="51">
        <v>11</v>
      </c>
      <c r="G43" s="51">
        <v>8</v>
      </c>
      <c r="H43" s="51">
        <v>2</v>
      </c>
      <c r="I43" s="51">
        <v>5</v>
      </c>
      <c r="J43" s="51"/>
      <c r="K43" s="51">
        <v>1</v>
      </c>
      <c r="L43" s="51">
        <v>2</v>
      </c>
      <c r="M43" s="51"/>
      <c r="N43" s="51">
        <v>190791</v>
      </c>
      <c r="O43" s="51">
        <v>100474</v>
      </c>
      <c r="P43" s="51">
        <v>1000</v>
      </c>
      <c r="Q43" s="51">
        <v>1</v>
      </c>
      <c r="R43" s="51"/>
      <c r="S43" s="85"/>
    </row>
    <row r="44" spans="1:19" ht="31.5" customHeight="1">
      <c r="A44" s="101">
        <v>36</v>
      </c>
      <c r="B44" s="125"/>
      <c r="C44" s="130" t="s">
        <v>126</v>
      </c>
      <c r="D44" s="51"/>
      <c r="E44" s="51">
        <v>2</v>
      </c>
      <c r="F44" s="51">
        <v>2</v>
      </c>
      <c r="G44" s="51"/>
      <c r="H44" s="51"/>
      <c r="I44" s="51"/>
      <c r="J44" s="51"/>
      <c r="K44" s="51"/>
      <c r="L44" s="51">
        <v>2</v>
      </c>
      <c r="M44" s="51"/>
      <c r="N44" s="51">
        <v>28192</v>
      </c>
      <c r="O44" s="51"/>
      <c r="P44" s="51"/>
      <c r="Q44" s="51"/>
      <c r="R44" s="51"/>
      <c r="S44" s="85"/>
    </row>
    <row r="45" spans="1:19" ht="71.25" customHeight="1">
      <c r="A45" s="101">
        <v>37</v>
      </c>
      <c r="B45" s="126"/>
      <c r="C45" s="130" t="s">
        <v>127</v>
      </c>
      <c r="D45" s="51"/>
      <c r="E45" s="51">
        <v>2</v>
      </c>
      <c r="F45" s="51">
        <v>1</v>
      </c>
      <c r="G45" s="51">
        <v>1</v>
      </c>
      <c r="H45" s="51"/>
      <c r="I45" s="51">
        <v>1</v>
      </c>
      <c r="J45" s="51"/>
      <c r="K45" s="51"/>
      <c r="L45" s="51"/>
      <c r="M45" s="51"/>
      <c r="N45" s="51">
        <v>9028</v>
      </c>
      <c r="O45" s="51">
        <v>850</v>
      </c>
      <c r="P45" s="51"/>
      <c r="Q45" s="51">
        <v>1</v>
      </c>
      <c r="R45" s="51"/>
      <c r="S45" s="85"/>
    </row>
    <row r="46" spans="1:19" ht="12.75">
      <c r="A46" s="101">
        <v>38</v>
      </c>
      <c r="B46" s="113" t="s">
        <v>87</v>
      </c>
      <c r="C46" s="129"/>
      <c r="D46" s="51">
        <v>501</v>
      </c>
      <c r="E46" s="51">
        <v>2548</v>
      </c>
      <c r="F46" s="51">
        <v>2597</v>
      </c>
      <c r="G46" s="51">
        <v>2298</v>
      </c>
      <c r="H46" s="51">
        <v>219</v>
      </c>
      <c r="I46" s="51">
        <v>2165</v>
      </c>
      <c r="J46" s="51">
        <v>7</v>
      </c>
      <c r="K46" s="51">
        <v>57</v>
      </c>
      <c r="L46" s="51">
        <v>235</v>
      </c>
      <c r="M46" s="51">
        <v>98</v>
      </c>
      <c r="N46" s="51">
        <v>128060557</v>
      </c>
      <c r="O46" s="51">
        <v>3092149</v>
      </c>
      <c r="P46" s="51"/>
      <c r="Q46" s="51">
        <v>452</v>
      </c>
      <c r="R46" s="51">
        <v>72</v>
      </c>
      <c r="S46" s="85"/>
    </row>
    <row r="47" spans="1:19" ht="22.5" customHeight="1">
      <c r="A47" s="101">
        <v>39</v>
      </c>
      <c r="B47" s="121" t="s">
        <v>88</v>
      </c>
      <c r="C47" s="136"/>
      <c r="D47" s="51">
        <v>56</v>
      </c>
      <c r="E47" s="51">
        <v>127</v>
      </c>
      <c r="F47" s="51">
        <v>116</v>
      </c>
      <c r="G47" s="51">
        <v>67</v>
      </c>
      <c r="H47" s="51">
        <v>7</v>
      </c>
      <c r="I47" s="51">
        <v>26</v>
      </c>
      <c r="J47" s="51">
        <v>6</v>
      </c>
      <c r="K47" s="51">
        <v>5</v>
      </c>
      <c r="L47" s="51">
        <v>38</v>
      </c>
      <c r="M47" s="51">
        <v>5</v>
      </c>
      <c r="N47" s="51">
        <v>2861352</v>
      </c>
      <c r="O47" s="51">
        <v>125768</v>
      </c>
      <c r="P47" s="51">
        <v>82102</v>
      </c>
      <c r="Q47" s="51">
        <v>67</v>
      </c>
      <c r="R47" s="51">
        <v>2</v>
      </c>
      <c r="S47" s="85"/>
    </row>
    <row r="48" spans="1:19" ht="24.75" customHeight="1">
      <c r="A48" s="101">
        <v>40</v>
      </c>
      <c r="B48" s="113" t="s">
        <v>89</v>
      </c>
      <c r="C48" s="129"/>
      <c r="D48" s="51">
        <v>53</v>
      </c>
      <c r="E48" s="51">
        <v>117</v>
      </c>
      <c r="F48" s="51">
        <v>106</v>
      </c>
      <c r="G48" s="51">
        <v>59</v>
      </c>
      <c r="H48" s="51">
        <v>6</v>
      </c>
      <c r="I48" s="51">
        <v>21</v>
      </c>
      <c r="J48" s="51">
        <v>6</v>
      </c>
      <c r="K48" s="51">
        <v>5</v>
      </c>
      <c r="L48" s="51">
        <v>36</v>
      </c>
      <c r="M48" s="51">
        <v>5</v>
      </c>
      <c r="N48" s="51">
        <v>2760468</v>
      </c>
      <c r="O48" s="51">
        <v>48077</v>
      </c>
      <c r="P48" s="51">
        <v>42102</v>
      </c>
      <c r="Q48" s="51">
        <v>64</v>
      </c>
      <c r="R48" s="51">
        <v>2</v>
      </c>
      <c r="S48" s="85"/>
    </row>
    <row r="49" spans="1:19" ht="12.75">
      <c r="A49" s="101">
        <v>41</v>
      </c>
      <c r="B49" s="128" t="s">
        <v>90</v>
      </c>
      <c r="C49" s="129"/>
      <c r="D49" s="51">
        <v>13</v>
      </c>
      <c r="E49" s="51">
        <v>15</v>
      </c>
      <c r="F49" s="51">
        <v>16</v>
      </c>
      <c r="G49" s="51">
        <v>8</v>
      </c>
      <c r="H49" s="51">
        <v>3</v>
      </c>
      <c r="I49" s="51">
        <v>6</v>
      </c>
      <c r="J49" s="51">
        <v>2</v>
      </c>
      <c r="K49" s="51">
        <v>2</v>
      </c>
      <c r="L49" s="51">
        <v>4</v>
      </c>
      <c r="M49" s="51">
        <v>1</v>
      </c>
      <c r="N49" s="51">
        <v>350000</v>
      </c>
      <c r="O49" s="51">
        <v>12731</v>
      </c>
      <c r="P49" s="51">
        <v>7000</v>
      </c>
      <c r="Q49" s="51">
        <v>12</v>
      </c>
      <c r="R49" s="51"/>
      <c r="S49" s="85"/>
    </row>
    <row r="50" spans="1:19" ht="23.25" customHeight="1">
      <c r="A50" s="101">
        <v>42</v>
      </c>
      <c r="B50" s="113" t="s">
        <v>91</v>
      </c>
      <c r="C50" s="129"/>
      <c r="D50" s="51">
        <v>786</v>
      </c>
      <c r="E50" s="51">
        <v>1736</v>
      </c>
      <c r="F50" s="51">
        <v>1840</v>
      </c>
      <c r="G50" s="51">
        <v>1289</v>
      </c>
      <c r="H50" s="51">
        <v>486</v>
      </c>
      <c r="I50" s="51">
        <v>1071</v>
      </c>
      <c r="J50" s="51">
        <v>9</v>
      </c>
      <c r="K50" s="51">
        <v>76</v>
      </c>
      <c r="L50" s="51">
        <v>466</v>
      </c>
      <c r="M50" s="51">
        <v>54</v>
      </c>
      <c r="N50" s="51">
        <v>3953581</v>
      </c>
      <c r="O50" s="51">
        <v>1011268</v>
      </c>
      <c r="P50" s="51">
        <v>8500</v>
      </c>
      <c r="Q50" s="51">
        <v>682</v>
      </c>
      <c r="R50" s="51">
        <v>150</v>
      </c>
      <c r="S50" s="85"/>
    </row>
    <row r="51" spans="1:19" ht="12.75">
      <c r="A51" s="101">
        <v>43</v>
      </c>
      <c r="B51" s="117" t="s">
        <v>29</v>
      </c>
      <c r="C51" s="130" t="s">
        <v>128</v>
      </c>
      <c r="D51" s="51">
        <v>148</v>
      </c>
      <c r="E51" s="51">
        <v>243</v>
      </c>
      <c r="F51" s="51">
        <v>269</v>
      </c>
      <c r="G51" s="51">
        <v>142</v>
      </c>
      <c r="H51" s="51">
        <v>52</v>
      </c>
      <c r="I51" s="51">
        <v>103</v>
      </c>
      <c r="J51" s="51">
        <v>1</v>
      </c>
      <c r="K51" s="51">
        <v>14</v>
      </c>
      <c r="L51" s="51">
        <v>112</v>
      </c>
      <c r="M51" s="51">
        <v>11</v>
      </c>
      <c r="N51" s="51">
        <v>80454</v>
      </c>
      <c r="O51" s="51">
        <v>34560</v>
      </c>
      <c r="P51" s="51">
        <v>1000</v>
      </c>
      <c r="Q51" s="51">
        <v>122</v>
      </c>
      <c r="R51" s="51">
        <v>30</v>
      </c>
      <c r="S51" s="85"/>
    </row>
    <row r="52" spans="1:19" ht="24" customHeight="1">
      <c r="A52" s="101">
        <v>44</v>
      </c>
      <c r="B52" s="118"/>
      <c r="C52" s="130" t="s">
        <v>129</v>
      </c>
      <c r="D52" s="51">
        <v>64</v>
      </c>
      <c r="E52" s="51">
        <v>221</v>
      </c>
      <c r="F52" s="51">
        <v>232</v>
      </c>
      <c r="G52" s="51">
        <v>164</v>
      </c>
      <c r="H52" s="51">
        <v>50</v>
      </c>
      <c r="I52" s="51">
        <v>137</v>
      </c>
      <c r="J52" s="51"/>
      <c r="K52" s="51">
        <v>6</v>
      </c>
      <c r="L52" s="51">
        <v>62</v>
      </c>
      <c r="M52" s="51">
        <v>3</v>
      </c>
      <c r="N52" s="51">
        <v>1075337</v>
      </c>
      <c r="O52" s="51">
        <v>628588</v>
      </c>
      <c r="P52" s="51"/>
      <c r="Q52" s="51">
        <v>53</v>
      </c>
      <c r="R52" s="51">
        <v>2</v>
      </c>
      <c r="S52" s="85"/>
    </row>
    <row r="53" spans="1:19" ht="38.25">
      <c r="A53" s="101">
        <v>45</v>
      </c>
      <c r="B53" s="119"/>
      <c r="C53" s="137" t="s">
        <v>130</v>
      </c>
      <c r="D53" s="51">
        <v>166</v>
      </c>
      <c r="E53" s="51">
        <v>579</v>
      </c>
      <c r="F53" s="51">
        <v>615</v>
      </c>
      <c r="G53" s="51">
        <v>520</v>
      </c>
      <c r="H53" s="51">
        <v>282</v>
      </c>
      <c r="I53" s="51">
        <v>476</v>
      </c>
      <c r="J53" s="51">
        <v>1</v>
      </c>
      <c r="K53" s="51">
        <v>11</v>
      </c>
      <c r="L53" s="51">
        <v>83</v>
      </c>
      <c r="M53" s="51">
        <v>19</v>
      </c>
      <c r="N53" s="51">
        <v>57389</v>
      </c>
      <c r="O53" s="51">
        <v>244</v>
      </c>
      <c r="P53" s="51"/>
      <c r="Q53" s="51">
        <v>130</v>
      </c>
      <c r="R53" s="51">
        <v>18</v>
      </c>
      <c r="S53" s="85"/>
    </row>
    <row r="54" spans="1:19" ht="23.25" customHeight="1">
      <c r="A54" s="101">
        <v>46</v>
      </c>
      <c r="B54" s="113" t="s">
        <v>92</v>
      </c>
      <c r="C54" s="129"/>
      <c r="D54" s="51">
        <v>389</v>
      </c>
      <c r="E54" s="51">
        <v>662</v>
      </c>
      <c r="F54" s="51">
        <v>642</v>
      </c>
      <c r="G54" s="51">
        <v>428</v>
      </c>
      <c r="H54" s="51">
        <v>36</v>
      </c>
      <c r="I54" s="51">
        <v>294</v>
      </c>
      <c r="J54" s="51">
        <v>6</v>
      </c>
      <c r="K54" s="51">
        <v>46</v>
      </c>
      <c r="L54" s="51">
        <v>162</v>
      </c>
      <c r="M54" s="51">
        <v>60</v>
      </c>
      <c r="N54" s="51">
        <v>2326617</v>
      </c>
      <c r="O54" s="51">
        <v>429376</v>
      </c>
      <c r="P54" s="51"/>
      <c r="Q54" s="51">
        <v>409</v>
      </c>
      <c r="R54" s="51">
        <v>122</v>
      </c>
      <c r="S54" s="85"/>
    </row>
    <row r="55" spans="1:19" ht="23.25" customHeight="1">
      <c r="A55" s="101">
        <v>47</v>
      </c>
      <c r="B55" s="113" t="s">
        <v>93</v>
      </c>
      <c r="C55" s="129"/>
      <c r="D55" s="51">
        <v>1643</v>
      </c>
      <c r="E55" s="51">
        <v>10993</v>
      </c>
      <c r="F55" s="51">
        <v>11200</v>
      </c>
      <c r="G55" s="51">
        <v>9158</v>
      </c>
      <c r="H55" s="51">
        <v>2589</v>
      </c>
      <c r="I55" s="51">
        <v>8899</v>
      </c>
      <c r="J55" s="51">
        <v>58</v>
      </c>
      <c r="K55" s="51">
        <v>233</v>
      </c>
      <c r="L55" s="51">
        <v>1751</v>
      </c>
      <c r="M55" s="51">
        <v>286</v>
      </c>
      <c r="N55" s="51">
        <v>25257394</v>
      </c>
      <c r="O55" s="51">
        <v>2457357</v>
      </c>
      <c r="P55" s="51"/>
      <c r="Q55" s="51">
        <v>1436</v>
      </c>
      <c r="R55" s="51">
        <v>246</v>
      </c>
      <c r="S55" s="85"/>
    </row>
    <row r="56" spans="1:19" ht="12.75">
      <c r="A56" s="101">
        <v>48</v>
      </c>
      <c r="B56" s="117" t="s">
        <v>29</v>
      </c>
      <c r="C56" s="130" t="s">
        <v>131</v>
      </c>
      <c r="D56" s="51">
        <v>784</v>
      </c>
      <c r="E56" s="51">
        <v>5963</v>
      </c>
      <c r="F56" s="51">
        <v>6044</v>
      </c>
      <c r="G56" s="51">
        <v>5007</v>
      </c>
      <c r="H56" s="51">
        <v>1474</v>
      </c>
      <c r="I56" s="51">
        <v>4984</v>
      </c>
      <c r="J56" s="51">
        <v>24</v>
      </c>
      <c r="K56" s="51">
        <v>64</v>
      </c>
      <c r="L56" s="51">
        <v>949</v>
      </c>
      <c r="M56" s="51">
        <v>118</v>
      </c>
      <c r="N56" s="51">
        <v>50708</v>
      </c>
      <c r="O56" s="51">
        <v>1423</v>
      </c>
      <c r="P56" s="51"/>
      <c r="Q56" s="51">
        <v>703</v>
      </c>
      <c r="R56" s="51">
        <v>149</v>
      </c>
      <c r="S56" s="85"/>
    </row>
    <row r="57" spans="1:19" ht="12.75">
      <c r="A57" s="101">
        <v>49</v>
      </c>
      <c r="B57" s="118"/>
      <c r="C57" s="130" t="s">
        <v>132</v>
      </c>
      <c r="D57" s="51">
        <v>401</v>
      </c>
      <c r="E57" s="51">
        <v>3415</v>
      </c>
      <c r="F57" s="51">
        <v>3471</v>
      </c>
      <c r="G57" s="51">
        <v>2925</v>
      </c>
      <c r="H57" s="51">
        <v>786</v>
      </c>
      <c r="I57" s="51">
        <v>2831</v>
      </c>
      <c r="J57" s="51">
        <v>7</v>
      </c>
      <c r="K57" s="51">
        <v>47</v>
      </c>
      <c r="L57" s="51">
        <v>492</v>
      </c>
      <c r="M57" s="51">
        <v>114</v>
      </c>
      <c r="N57" s="51">
        <v>1589959</v>
      </c>
      <c r="O57" s="51">
        <v>2013558</v>
      </c>
      <c r="P57" s="51"/>
      <c r="Q57" s="51">
        <v>345</v>
      </c>
      <c r="R57" s="51">
        <v>25</v>
      </c>
      <c r="S57" s="85"/>
    </row>
    <row r="58" spans="1:19" ht="22.5" customHeight="1">
      <c r="A58" s="101">
        <v>50</v>
      </c>
      <c r="B58" s="118"/>
      <c r="C58" s="130" t="s">
        <v>133</v>
      </c>
      <c r="D58" s="51">
        <v>17</v>
      </c>
      <c r="E58" s="51">
        <v>56</v>
      </c>
      <c r="F58" s="51">
        <v>52</v>
      </c>
      <c r="G58" s="51">
        <v>35</v>
      </c>
      <c r="H58" s="51">
        <v>8</v>
      </c>
      <c r="I58" s="51">
        <v>32</v>
      </c>
      <c r="J58" s="51">
        <v>2</v>
      </c>
      <c r="K58" s="51">
        <v>1</v>
      </c>
      <c r="L58" s="51">
        <v>14</v>
      </c>
      <c r="M58" s="51">
        <v>2</v>
      </c>
      <c r="N58" s="51"/>
      <c r="O58" s="51"/>
      <c r="P58" s="51"/>
      <c r="Q58" s="51">
        <v>21</v>
      </c>
      <c r="R58" s="51">
        <v>4</v>
      </c>
      <c r="S58" s="85"/>
    </row>
    <row r="59" spans="1:19" ht="12.75">
      <c r="A59" s="101">
        <v>51</v>
      </c>
      <c r="B59" s="119"/>
      <c r="C59" s="130" t="s">
        <v>134</v>
      </c>
      <c r="D59" s="51">
        <v>92</v>
      </c>
      <c r="E59" s="51">
        <v>473</v>
      </c>
      <c r="F59" s="51">
        <v>493</v>
      </c>
      <c r="G59" s="51">
        <v>430</v>
      </c>
      <c r="H59" s="51">
        <v>175</v>
      </c>
      <c r="I59" s="51">
        <v>400</v>
      </c>
      <c r="J59" s="51">
        <v>9</v>
      </c>
      <c r="K59" s="51">
        <v>2</v>
      </c>
      <c r="L59" s="51">
        <v>52</v>
      </c>
      <c r="M59" s="51">
        <v>11</v>
      </c>
      <c r="N59" s="51"/>
      <c r="O59" s="51"/>
      <c r="P59" s="51"/>
      <c r="Q59" s="51">
        <v>72</v>
      </c>
      <c r="R59" s="51">
        <v>6</v>
      </c>
      <c r="S59" s="85"/>
    </row>
    <row r="60" spans="1:19" ht="26.25" customHeight="1">
      <c r="A60" s="101">
        <v>52</v>
      </c>
      <c r="B60" s="113" t="s">
        <v>94</v>
      </c>
      <c r="C60" s="129"/>
      <c r="D60" s="51">
        <v>247</v>
      </c>
      <c r="E60" s="51">
        <v>890</v>
      </c>
      <c r="F60" s="51">
        <v>892</v>
      </c>
      <c r="G60" s="51">
        <v>706</v>
      </c>
      <c r="H60" s="51">
        <v>106</v>
      </c>
      <c r="I60" s="51">
        <v>552</v>
      </c>
      <c r="J60" s="51">
        <v>5</v>
      </c>
      <c r="K60" s="51">
        <v>33</v>
      </c>
      <c r="L60" s="51">
        <v>148</v>
      </c>
      <c r="M60" s="51">
        <v>41</v>
      </c>
      <c r="N60" s="51">
        <v>27060995</v>
      </c>
      <c r="O60" s="51">
        <v>7933874</v>
      </c>
      <c r="P60" s="51">
        <v>166850</v>
      </c>
      <c r="Q60" s="51">
        <v>245</v>
      </c>
      <c r="R60" s="51">
        <v>20</v>
      </c>
      <c r="S60" s="85"/>
    </row>
    <row r="61" spans="1:19" ht="12.75">
      <c r="A61" s="101">
        <v>53</v>
      </c>
      <c r="B61" s="117" t="s">
        <v>29</v>
      </c>
      <c r="C61" s="130" t="s">
        <v>135</v>
      </c>
      <c r="D61" s="51">
        <v>56</v>
      </c>
      <c r="E61" s="51">
        <v>129</v>
      </c>
      <c r="F61" s="51">
        <v>130</v>
      </c>
      <c r="G61" s="51">
        <v>96</v>
      </c>
      <c r="H61" s="51">
        <v>5</v>
      </c>
      <c r="I61" s="51">
        <v>49</v>
      </c>
      <c r="J61" s="51"/>
      <c r="K61" s="51">
        <v>12</v>
      </c>
      <c r="L61" s="51">
        <v>22</v>
      </c>
      <c r="M61" s="51">
        <v>13</v>
      </c>
      <c r="N61" s="51">
        <v>637946</v>
      </c>
      <c r="O61" s="51">
        <v>610422</v>
      </c>
      <c r="P61" s="51">
        <v>75000</v>
      </c>
      <c r="Q61" s="51">
        <v>55</v>
      </c>
      <c r="R61" s="51">
        <v>5</v>
      </c>
      <c r="S61" s="85"/>
    </row>
    <row r="62" spans="1:19" ht="12.75" customHeight="1">
      <c r="A62" s="101">
        <v>54</v>
      </c>
      <c r="B62" s="118"/>
      <c r="C62" s="130" t="s">
        <v>136</v>
      </c>
      <c r="D62" s="51">
        <v>94</v>
      </c>
      <c r="E62" s="51">
        <v>493</v>
      </c>
      <c r="F62" s="51">
        <v>490</v>
      </c>
      <c r="G62" s="51">
        <v>405</v>
      </c>
      <c r="H62" s="51">
        <v>67</v>
      </c>
      <c r="I62" s="51">
        <v>355</v>
      </c>
      <c r="J62" s="51">
        <v>2</v>
      </c>
      <c r="K62" s="51">
        <v>14</v>
      </c>
      <c r="L62" s="51">
        <v>69</v>
      </c>
      <c r="M62" s="51">
        <v>21</v>
      </c>
      <c r="N62" s="51">
        <v>22378732</v>
      </c>
      <c r="O62" s="51">
        <v>6326231</v>
      </c>
      <c r="P62" s="51">
        <v>87650</v>
      </c>
      <c r="Q62" s="51">
        <v>97</v>
      </c>
      <c r="R62" s="51">
        <v>4</v>
      </c>
      <c r="S62" s="85"/>
    </row>
    <row r="63" spans="1:19" ht="49.5" customHeight="1">
      <c r="A63" s="101">
        <v>55</v>
      </c>
      <c r="B63" s="119"/>
      <c r="C63" s="130" t="s">
        <v>137</v>
      </c>
      <c r="D63" s="51">
        <v>2</v>
      </c>
      <c r="E63" s="51">
        <v>18</v>
      </c>
      <c r="F63" s="51">
        <v>15</v>
      </c>
      <c r="G63" s="51">
        <v>14</v>
      </c>
      <c r="H63" s="51">
        <v>8</v>
      </c>
      <c r="I63" s="51">
        <v>12</v>
      </c>
      <c r="J63" s="51"/>
      <c r="K63" s="51">
        <v>1</v>
      </c>
      <c r="L63" s="51"/>
      <c r="M63" s="51">
        <v>2</v>
      </c>
      <c r="N63" s="51">
        <v>488350</v>
      </c>
      <c r="O63" s="51">
        <v>194778</v>
      </c>
      <c r="P63" s="51"/>
      <c r="Q63" s="51">
        <v>5</v>
      </c>
      <c r="R63" s="51">
        <v>2</v>
      </c>
      <c r="S63" s="85"/>
    </row>
    <row r="64" spans="1:19" ht="26.25" customHeight="1">
      <c r="A64" s="101">
        <v>56</v>
      </c>
      <c r="B64" s="121" t="s">
        <v>95</v>
      </c>
      <c r="C64" s="136"/>
      <c r="D64" s="51">
        <v>54</v>
      </c>
      <c r="E64" s="51">
        <v>219</v>
      </c>
      <c r="F64" s="51">
        <v>214</v>
      </c>
      <c r="G64" s="51">
        <v>177</v>
      </c>
      <c r="H64" s="51">
        <v>66</v>
      </c>
      <c r="I64" s="51">
        <v>138</v>
      </c>
      <c r="J64" s="51">
        <v>2</v>
      </c>
      <c r="K64" s="51">
        <v>3</v>
      </c>
      <c r="L64" s="51">
        <v>32</v>
      </c>
      <c r="M64" s="51">
        <v>48</v>
      </c>
      <c r="N64" s="51">
        <v>11990499</v>
      </c>
      <c r="O64" s="51">
        <v>1708307</v>
      </c>
      <c r="P64" s="51">
        <v>8300</v>
      </c>
      <c r="Q64" s="51">
        <v>59</v>
      </c>
      <c r="R64" s="51">
        <v>4</v>
      </c>
      <c r="S64" s="85"/>
    </row>
    <row r="65" spans="1:19" ht="22.5" customHeight="1">
      <c r="A65" s="101">
        <v>57</v>
      </c>
      <c r="B65" s="121" t="s">
        <v>96</v>
      </c>
      <c r="C65" s="136"/>
      <c r="D65" s="51">
        <v>61</v>
      </c>
      <c r="E65" s="51">
        <v>189</v>
      </c>
      <c r="F65" s="51">
        <v>204</v>
      </c>
      <c r="G65" s="51">
        <v>159</v>
      </c>
      <c r="H65" s="51">
        <v>45</v>
      </c>
      <c r="I65" s="51">
        <v>144</v>
      </c>
      <c r="J65" s="51">
        <v>3</v>
      </c>
      <c r="K65" s="51">
        <v>1</v>
      </c>
      <c r="L65" s="51">
        <v>41</v>
      </c>
      <c r="M65" s="51">
        <v>6</v>
      </c>
      <c r="N65" s="51">
        <v>3536540</v>
      </c>
      <c r="O65" s="51">
        <v>35322</v>
      </c>
      <c r="P65" s="51"/>
      <c r="Q65" s="51">
        <v>46</v>
      </c>
      <c r="R65" s="51">
        <v>4</v>
      </c>
      <c r="S65" s="85"/>
    </row>
    <row r="66" spans="1:19" ht="12.75">
      <c r="A66" s="101">
        <v>58</v>
      </c>
      <c r="B66" s="121" t="s">
        <v>97</v>
      </c>
      <c r="C66" s="136"/>
      <c r="D66" s="51">
        <v>67</v>
      </c>
      <c r="E66" s="51">
        <v>129</v>
      </c>
      <c r="F66" s="51">
        <v>142</v>
      </c>
      <c r="G66" s="51">
        <v>78</v>
      </c>
      <c r="H66" s="51">
        <v>7</v>
      </c>
      <c r="I66" s="51">
        <v>41</v>
      </c>
      <c r="J66" s="51">
        <v>6</v>
      </c>
      <c r="K66" s="51">
        <v>8</v>
      </c>
      <c r="L66" s="51">
        <v>50</v>
      </c>
      <c r="M66" s="51">
        <v>2</v>
      </c>
      <c r="N66" s="51">
        <v>7108914</v>
      </c>
      <c r="O66" s="51">
        <v>490896</v>
      </c>
      <c r="P66" s="51">
        <v>2000</v>
      </c>
      <c r="Q66" s="51">
        <v>54</v>
      </c>
      <c r="R66" s="51">
        <v>6</v>
      </c>
      <c r="S66" s="85"/>
    </row>
    <row r="67" spans="1:19" ht="12.75">
      <c r="A67" s="101">
        <v>59</v>
      </c>
      <c r="B67" s="121" t="s">
        <v>98</v>
      </c>
      <c r="C67" s="136"/>
      <c r="D67" s="51">
        <f aca="true" t="shared" si="0" ref="D67:R67">SUM(D9,D20,D26,D36,D46,D47,D50,D54,D55,D60,D64:D66)</f>
        <v>8177</v>
      </c>
      <c r="E67" s="51">
        <f t="shared" si="0"/>
        <v>31099</v>
      </c>
      <c r="F67" s="51">
        <f t="shared" si="0"/>
        <v>31846</v>
      </c>
      <c r="G67" s="51">
        <f t="shared" si="0"/>
        <v>25255</v>
      </c>
      <c r="H67" s="51">
        <f t="shared" si="0"/>
        <v>8904</v>
      </c>
      <c r="I67" s="51">
        <f t="shared" si="0"/>
        <v>23069</v>
      </c>
      <c r="J67" s="51">
        <f t="shared" si="0"/>
        <v>335</v>
      </c>
      <c r="K67" s="51">
        <f t="shared" si="0"/>
        <v>994</v>
      </c>
      <c r="L67" s="51">
        <f t="shared" si="0"/>
        <v>5262</v>
      </c>
      <c r="M67" s="51">
        <f t="shared" si="0"/>
        <v>1096</v>
      </c>
      <c r="N67" s="51">
        <f t="shared" si="0"/>
        <v>2169558051</v>
      </c>
      <c r="O67" s="51">
        <f t="shared" si="0"/>
        <v>745212750</v>
      </c>
      <c r="P67" s="51">
        <f t="shared" si="0"/>
        <v>4546165</v>
      </c>
      <c r="Q67" s="51">
        <f t="shared" si="0"/>
        <v>7430</v>
      </c>
      <c r="R67" s="51">
        <f t="shared" si="0"/>
        <v>1240</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3">
      <selection activeCell="I28" sqref="I28"/>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117</v>
      </c>
      <c r="E7" s="51">
        <v>284</v>
      </c>
      <c r="F7" s="51">
        <v>291</v>
      </c>
      <c r="G7" s="51">
        <v>222</v>
      </c>
      <c r="H7" s="51">
        <v>218</v>
      </c>
      <c r="I7" s="51">
        <v>2</v>
      </c>
      <c r="J7" s="51">
        <v>4</v>
      </c>
      <c r="K7" s="51">
        <v>63</v>
      </c>
      <c r="L7" s="51">
        <v>7</v>
      </c>
      <c r="M7" s="51">
        <v>110</v>
      </c>
      <c r="N7" s="51">
        <v>48</v>
      </c>
      <c r="O7" s="85"/>
    </row>
    <row r="8" spans="1:15" ht="12.75">
      <c r="A8" s="101">
        <v>2</v>
      </c>
      <c r="B8" s="164" t="s">
        <v>41</v>
      </c>
      <c r="C8" s="39" t="s">
        <v>173</v>
      </c>
      <c r="D8" s="51">
        <v>15</v>
      </c>
      <c r="E8" s="51">
        <v>30</v>
      </c>
      <c r="F8" s="51">
        <v>32</v>
      </c>
      <c r="G8" s="51">
        <v>20</v>
      </c>
      <c r="H8" s="51">
        <v>20</v>
      </c>
      <c r="I8" s="51"/>
      <c r="J8" s="51"/>
      <c r="K8" s="51">
        <v>12</v>
      </c>
      <c r="L8" s="51"/>
      <c r="M8" s="51">
        <v>13</v>
      </c>
      <c r="N8" s="51">
        <v>3</v>
      </c>
      <c r="O8" s="85"/>
    </row>
    <row r="9" spans="1:15" ht="12.75">
      <c r="A9" s="101">
        <v>3</v>
      </c>
      <c r="B9" s="164"/>
      <c r="C9" s="167" t="s">
        <v>174</v>
      </c>
      <c r="D9" s="51">
        <v>97</v>
      </c>
      <c r="E9" s="51">
        <v>250</v>
      </c>
      <c r="F9" s="51">
        <v>252</v>
      </c>
      <c r="G9" s="51">
        <v>198</v>
      </c>
      <c r="H9" s="51">
        <v>195</v>
      </c>
      <c r="I9" s="51">
        <v>2</v>
      </c>
      <c r="J9" s="51">
        <v>4</v>
      </c>
      <c r="K9" s="51">
        <v>48</v>
      </c>
      <c r="L9" s="51">
        <v>7</v>
      </c>
      <c r="M9" s="51">
        <v>95</v>
      </c>
      <c r="N9" s="51">
        <v>44</v>
      </c>
      <c r="O9" s="85"/>
    </row>
    <row r="10" spans="1:15" ht="12.75">
      <c r="A10" s="101">
        <v>4</v>
      </c>
      <c r="B10" s="164"/>
      <c r="C10" s="167" t="s">
        <v>175</v>
      </c>
      <c r="D10" s="51">
        <v>5</v>
      </c>
      <c r="E10" s="51">
        <v>4</v>
      </c>
      <c r="F10" s="51">
        <v>7</v>
      </c>
      <c r="G10" s="51">
        <v>4</v>
      </c>
      <c r="H10" s="51">
        <v>3</v>
      </c>
      <c r="I10" s="51"/>
      <c r="J10" s="51"/>
      <c r="K10" s="51">
        <v>3</v>
      </c>
      <c r="L10" s="51"/>
      <c r="M10" s="51">
        <v>2</v>
      </c>
      <c r="N10" s="51">
        <v>1</v>
      </c>
      <c r="O10" s="85"/>
    </row>
    <row r="11" spans="1:15" ht="30" customHeight="1">
      <c r="A11" s="101">
        <v>5</v>
      </c>
      <c r="B11" s="163" t="s">
        <v>158</v>
      </c>
      <c r="C11" s="163"/>
      <c r="D11" s="51"/>
      <c r="E11" s="51">
        <v>5</v>
      </c>
      <c r="F11" s="51">
        <v>5</v>
      </c>
      <c r="G11" s="51">
        <v>4</v>
      </c>
      <c r="H11" s="51">
        <v>4</v>
      </c>
      <c r="I11" s="51"/>
      <c r="J11" s="51"/>
      <c r="K11" s="51">
        <v>1</v>
      </c>
      <c r="L11" s="51"/>
      <c r="M11" s="51"/>
      <c r="N11" s="51"/>
      <c r="O11" s="85"/>
    </row>
    <row r="12" spans="1:15" ht="27.75" customHeight="1">
      <c r="A12" s="101">
        <v>6</v>
      </c>
      <c r="B12" s="163" t="s">
        <v>159</v>
      </c>
      <c r="C12" s="163"/>
      <c r="D12" s="51">
        <v>13</v>
      </c>
      <c r="E12" s="51">
        <v>76</v>
      </c>
      <c r="F12" s="51">
        <v>83</v>
      </c>
      <c r="G12" s="51">
        <v>62</v>
      </c>
      <c r="H12" s="51">
        <v>62</v>
      </c>
      <c r="I12" s="51">
        <v>1</v>
      </c>
      <c r="J12" s="51"/>
      <c r="K12" s="51">
        <v>20</v>
      </c>
      <c r="L12" s="51">
        <v>2</v>
      </c>
      <c r="M12" s="51">
        <v>6</v>
      </c>
      <c r="N12" s="51"/>
      <c r="O12" s="85"/>
    </row>
    <row r="13" spans="1:15" ht="26.25" customHeight="1">
      <c r="A13" s="101">
        <v>7</v>
      </c>
      <c r="B13" s="163" t="s">
        <v>160</v>
      </c>
      <c r="C13" s="163"/>
      <c r="D13" s="51"/>
      <c r="E13" s="51">
        <v>25</v>
      </c>
      <c r="F13" s="51">
        <v>22</v>
      </c>
      <c r="G13" s="51">
        <v>19</v>
      </c>
      <c r="H13" s="51">
        <v>18</v>
      </c>
      <c r="I13" s="51"/>
      <c r="J13" s="51"/>
      <c r="K13" s="51">
        <v>3</v>
      </c>
      <c r="L13" s="51"/>
      <c r="M13" s="51">
        <v>3</v>
      </c>
      <c r="N13" s="51"/>
      <c r="O13" s="85"/>
    </row>
    <row r="14" spans="1:15" ht="26.25" customHeight="1">
      <c r="A14" s="101">
        <v>8</v>
      </c>
      <c r="B14" s="163" t="s">
        <v>161</v>
      </c>
      <c r="C14" s="163"/>
      <c r="D14" s="51">
        <v>6</v>
      </c>
      <c r="E14" s="51">
        <v>80</v>
      </c>
      <c r="F14" s="51">
        <v>76</v>
      </c>
      <c r="G14" s="51">
        <v>70</v>
      </c>
      <c r="H14" s="51">
        <v>69</v>
      </c>
      <c r="I14" s="51"/>
      <c r="J14" s="51"/>
      <c r="K14" s="51">
        <v>6</v>
      </c>
      <c r="L14" s="51">
        <v>1</v>
      </c>
      <c r="M14" s="51">
        <v>10</v>
      </c>
      <c r="N14" s="51"/>
      <c r="O14" s="85"/>
    </row>
    <row r="15" spans="1:15" ht="22.5" customHeight="1">
      <c r="A15" s="101">
        <v>9</v>
      </c>
      <c r="B15" s="163" t="s">
        <v>162</v>
      </c>
      <c r="C15" s="163"/>
      <c r="D15" s="51">
        <v>89</v>
      </c>
      <c r="E15" s="51">
        <v>1220</v>
      </c>
      <c r="F15" s="51">
        <v>1230</v>
      </c>
      <c r="G15" s="51">
        <v>1082</v>
      </c>
      <c r="H15" s="51">
        <v>1064</v>
      </c>
      <c r="I15" s="51">
        <v>2</v>
      </c>
      <c r="J15" s="51">
        <v>8</v>
      </c>
      <c r="K15" s="51">
        <v>138</v>
      </c>
      <c r="L15" s="51">
        <v>7</v>
      </c>
      <c r="M15" s="51">
        <v>79</v>
      </c>
      <c r="N15" s="51">
        <v>1</v>
      </c>
      <c r="O15" s="85"/>
    </row>
    <row r="16" spans="1:15" ht="32.25" customHeight="1">
      <c r="A16" s="101">
        <v>10</v>
      </c>
      <c r="B16" s="163" t="s">
        <v>163</v>
      </c>
      <c r="C16" s="163"/>
      <c r="D16" s="51"/>
      <c r="E16" s="51">
        <v>1</v>
      </c>
      <c r="F16" s="51">
        <v>1</v>
      </c>
      <c r="G16" s="51">
        <v>1</v>
      </c>
      <c r="H16" s="51">
        <v>1</v>
      </c>
      <c r="I16" s="51"/>
      <c r="J16" s="51"/>
      <c r="K16" s="51"/>
      <c r="L16" s="51"/>
      <c r="M16" s="51"/>
      <c r="N16" s="51"/>
      <c r="O16" s="85"/>
    </row>
    <row r="17" spans="1:15" ht="27" customHeight="1">
      <c r="A17" s="101">
        <v>11</v>
      </c>
      <c r="B17" s="163" t="s">
        <v>164</v>
      </c>
      <c r="C17" s="163"/>
      <c r="D17" s="51">
        <v>2</v>
      </c>
      <c r="E17" s="51">
        <v>9</v>
      </c>
      <c r="F17" s="51">
        <v>8</v>
      </c>
      <c r="G17" s="51">
        <v>7</v>
      </c>
      <c r="H17" s="51">
        <v>7</v>
      </c>
      <c r="I17" s="51"/>
      <c r="J17" s="51"/>
      <c r="K17" s="51">
        <v>1</v>
      </c>
      <c r="L17" s="51"/>
      <c r="M17" s="51">
        <v>3</v>
      </c>
      <c r="N17" s="51"/>
      <c r="O17" s="85"/>
    </row>
    <row r="18" spans="1:15" ht="17.25" customHeight="1">
      <c r="A18" s="101">
        <v>12</v>
      </c>
      <c r="B18" s="163" t="s">
        <v>165</v>
      </c>
      <c r="C18" s="163"/>
      <c r="D18" s="51">
        <v>3</v>
      </c>
      <c r="E18" s="51">
        <v>5</v>
      </c>
      <c r="F18" s="51">
        <v>5</v>
      </c>
      <c r="G18" s="51">
        <v>1</v>
      </c>
      <c r="H18" s="51">
        <v>1</v>
      </c>
      <c r="I18" s="51"/>
      <c r="J18" s="51"/>
      <c r="K18" s="51">
        <v>4</v>
      </c>
      <c r="L18" s="51"/>
      <c r="M18" s="51">
        <v>3</v>
      </c>
      <c r="N18" s="51"/>
      <c r="O18" s="85"/>
    </row>
    <row r="19" spans="1:15" ht="23.25" customHeight="1">
      <c r="A19" s="101">
        <v>13</v>
      </c>
      <c r="B19" s="163" t="s">
        <v>166</v>
      </c>
      <c r="C19" s="163"/>
      <c r="D19" s="51"/>
      <c r="E19" s="51">
        <v>26</v>
      </c>
      <c r="F19" s="51">
        <v>24</v>
      </c>
      <c r="G19" s="51">
        <v>17</v>
      </c>
      <c r="H19" s="51">
        <v>16</v>
      </c>
      <c r="I19" s="51"/>
      <c r="J19" s="51">
        <v>5</v>
      </c>
      <c r="K19" s="51">
        <v>2</v>
      </c>
      <c r="L19" s="51">
        <v>1</v>
      </c>
      <c r="M19" s="51">
        <v>2</v>
      </c>
      <c r="N19" s="51"/>
      <c r="O19" s="85"/>
    </row>
    <row r="20" spans="1:15" ht="25.5" customHeight="1">
      <c r="A20" s="101">
        <v>14</v>
      </c>
      <c r="B20" s="163" t="s">
        <v>167</v>
      </c>
      <c r="C20" s="163"/>
      <c r="D20" s="51"/>
      <c r="E20" s="51">
        <v>1</v>
      </c>
      <c r="F20" s="51">
        <v>1</v>
      </c>
      <c r="G20" s="51">
        <v>1</v>
      </c>
      <c r="H20" s="51">
        <v>1</v>
      </c>
      <c r="I20" s="51"/>
      <c r="J20" s="51"/>
      <c r="K20" s="51"/>
      <c r="L20" s="51"/>
      <c r="M20" s="51"/>
      <c r="N20" s="51"/>
      <c r="O20" s="85"/>
    </row>
    <row r="21" spans="1:15" ht="30" customHeight="1">
      <c r="A21" s="101">
        <v>15</v>
      </c>
      <c r="B21" s="163" t="s">
        <v>168</v>
      </c>
      <c r="C21" s="163"/>
      <c r="D21" s="51"/>
      <c r="E21" s="51">
        <v>13</v>
      </c>
      <c r="F21" s="51">
        <v>13</v>
      </c>
      <c r="G21" s="51">
        <v>9</v>
      </c>
      <c r="H21" s="51">
        <v>8</v>
      </c>
      <c r="I21" s="51"/>
      <c r="J21" s="51">
        <v>1</v>
      </c>
      <c r="K21" s="51">
        <v>3</v>
      </c>
      <c r="L21" s="51"/>
      <c r="M21" s="51"/>
      <c r="N21" s="51"/>
      <c r="O21" s="85"/>
    </row>
    <row r="22" spans="1:15" ht="18" customHeight="1">
      <c r="A22" s="101">
        <v>16</v>
      </c>
      <c r="B22" s="165" t="s">
        <v>169</v>
      </c>
      <c r="C22" s="165"/>
      <c r="D22" s="51">
        <v>10</v>
      </c>
      <c r="E22" s="51">
        <v>297</v>
      </c>
      <c r="F22" s="51">
        <v>298</v>
      </c>
      <c r="G22" s="51">
        <v>282</v>
      </c>
      <c r="H22" s="51">
        <v>281</v>
      </c>
      <c r="I22" s="51"/>
      <c r="J22" s="51"/>
      <c r="K22" s="51">
        <v>16</v>
      </c>
      <c r="L22" s="51">
        <v>2</v>
      </c>
      <c r="M22" s="51">
        <v>9</v>
      </c>
      <c r="N22" s="51"/>
      <c r="O22" s="180"/>
    </row>
    <row r="23" spans="1:15" ht="12.75">
      <c r="A23" s="160" t="s">
        <v>154</v>
      </c>
      <c r="B23" s="164" t="s">
        <v>41</v>
      </c>
      <c r="C23" s="130" t="s">
        <v>176</v>
      </c>
      <c r="D23" s="51">
        <v>5</v>
      </c>
      <c r="E23" s="51">
        <v>247</v>
      </c>
      <c r="F23" s="51">
        <v>247</v>
      </c>
      <c r="G23" s="51">
        <v>238</v>
      </c>
      <c r="H23" s="51">
        <v>238</v>
      </c>
      <c r="I23" s="51"/>
      <c r="J23" s="51"/>
      <c r="K23" s="51">
        <v>9</v>
      </c>
      <c r="L23" s="51"/>
      <c r="M23" s="51">
        <v>5</v>
      </c>
      <c r="N23" s="51"/>
      <c r="O23" s="85"/>
    </row>
    <row r="24" spans="1:15" ht="12.75">
      <c r="A24" s="160" t="s">
        <v>155</v>
      </c>
      <c r="B24" s="164"/>
      <c r="C24" s="130" t="s">
        <v>177</v>
      </c>
      <c r="D24" s="51">
        <v>2</v>
      </c>
      <c r="E24" s="51">
        <v>31</v>
      </c>
      <c r="F24" s="51">
        <v>31</v>
      </c>
      <c r="G24" s="51">
        <v>28</v>
      </c>
      <c r="H24" s="51">
        <v>28</v>
      </c>
      <c r="I24" s="51"/>
      <c r="J24" s="51"/>
      <c r="K24" s="51">
        <v>3</v>
      </c>
      <c r="L24" s="51">
        <v>2</v>
      </c>
      <c r="M24" s="51">
        <v>2</v>
      </c>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v>1</v>
      </c>
      <c r="E26" s="51"/>
      <c r="F26" s="51">
        <v>1</v>
      </c>
      <c r="G26" s="51">
        <v>1</v>
      </c>
      <c r="H26" s="51"/>
      <c r="I26" s="51"/>
      <c r="J26" s="51"/>
      <c r="K26" s="51"/>
      <c r="L26" s="51"/>
      <c r="M26" s="51"/>
      <c r="N26" s="51"/>
      <c r="O26" s="85"/>
    </row>
    <row r="27" spans="1:15" ht="19.5" customHeight="1">
      <c r="A27" s="101">
        <v>21</v>
      </c>
      <c r="B27" s="163" t="s">
        <v>170</v>
      </c>
      <c r="C27" s="163"/>
      <c r="D27" s="51">
        <v>8</v>
      </c>
      <c r="E27" s="51">
        <v>67</v>
      </c>
      <c r="F27" s="51">
        <v>66</v>
      </c>
      <c r="G27" s="51">
        <v>58</v>
      </c>
      <c r="H27" s="51">
        <v>58</v>
      </c>
      <c r="I27" s="51"/>
      <c r="J27" s="51"/>
      <c r="K27" s="51">
        <v>8</v>
      </c>
      <c r="L27" s="51"/>
      <c r="M27" s="51">
        <v>9</v>
      </c>
      <c r="N27" s="51"/>
      <c r="O27" s="85"/>
    </row>
    <row r="28" spans="1:15" ht="19.5" customHeight="1">
      <c r="A28" s="101">
        <v>22</v>
      </c>
      <c r="B28" s="163" t="s">
        <v>171</v>
      </c>
      <c r="C28" s="163"/>
      <c r="D28" s="51">
        <f aca="true" t="shared" si="0" ref="D28:N28">SUM(D7,D11,D12,D13,D14,D15,D16,D17,D18,D19,D20,D21,D22,D27)</f>
        <v>248</v>
      </c>
      <c r="E28" s="51">
        <f t="shared" si="0"/>
        <v>2109</v>
      </c>
      <c r="F28" s="51">
        <f t="shared" si="0"/>
        <v>2123</v>
      </c>
      <c r="G28" s="51">
        <f t="shared" si="0"/>
        <v>1835</v>
      </c>
      <c r="H28" s="51">
        <f t="shared" si="0"/>
        <v>1808</v>
      </c>
      <c r="I28" s="51">
        <f t="shared" si="0"/>
        <v>5</v>
      </c>
      <c r="J28" s="51">
        <f t="shared" si="0"/>
        <v>18</v>
      </c>
      <c r="K28" s="51">
        <f t="shared" si="0"/>
        <v>265</v>
      </c>
      <c r="L28" s="51">
        <f t="shared" si="0"/>
        <v>20</v>
      </c>
      <c r="M28" s="51">
        <f t="shared" si="0"/>
        <v>234</v>
      </c>
      <c r="N28" s="51">
        <f t="shared" si="0"/>
        <v>49</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296</v>
      </c>
      <c r="F9" s="51">
        <f t="shared" si="0"/>
        <v>243</v>
      </c>
      <c r="G9" s="51">
        <f t="shared" si="0"/>
        <v>44</v>
      </c>
      <c r="H9" s="51">
        <f t="shared" si="0"/>
        <v>25</v>
      </c>
      <c r="I9" s="51">
        <f t="shared" si="0"/>
        <v>184</v>
      </c>
      <c r="J9" s="51">
        <f t="shared" si="0"/>
        <v>137</v>
      </c>
      <c r="K9" s="51">
        <f t="shared" si="0"/>
        <v>28</v>
      </c>
      <c r="L9" s="51">
        <f t="shared" si="0"/>
        <v>26</v>
      </c>
      <c r="M9" s="51">
        <f t="shared" si="0"/>
        <v>2</v>
      </c>
      <c r="N9" s="51">
        <f t="shared" si="0"/>
        <v>0</v>
      </c>
      <c r="O9" s="51">
        <f t="shared" si="0"/>
        <v>43</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290</v>
      </c>
      <c r="F10" s="68">
        <v>239</v>
      </c>
      <c r="G10" s="68">
        <v>44</v>
      </c>
      <c r="H10" s="68">
        <v>24</v>
      </c>
      <c r="I10" s="51">
        <v>179</v>
      </c>
      <c r="J10" s="51">
        <v>134</v>
      </c>
      <c r="K10" s="51">
        <v>26</v>
      </c>
      <c r="L10" s="51">
        <v>24</v>
      </c>
      <c r="M10" s="51">
        <v>2</v>
      </c>
      <c r="N10" s="51"/>
      <c r="O10" s="68">
        <v>43</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v>6</v>
      </c>
      <c r="F17" s="68">
        <v>4</v>
      </c>
      <c r="G17" s="68"/>
      <c r="H17" s="68">
        <v>1</v>
      </c>
      <c r="I17" s="51">
        <v>5</v>
      </c>
      <c r="J17" s="51">
        <v>3</v>
      </c>
      <c r="K17" s="51">
        <v>2</v>
      </c>
      <c r="L17" s="51">
        <v>2</v>
      </c>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6">
      <selection activeCell="D47" sqref="D4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245</v>
      </c>
      <c r="J3" s="85"/>
    </row>
    <row r="4" spans="1:10" ht="16.5" customHeight="1">
      <c r="A4" s="198">
        <v>1</v>
      </c>
      <c r="B4" s="206" t="s">
        <v>207</v>
      </c>
      <c r="C4" s="217"/>
      <c r="D4" s="217"/>
      <c r="E4" s="217"/>
      <c r="F4" s="217"/>
      <c r="G4" s="217"/>
      <c r="H4" s="236"/>
      <c r="I4" s="51">
        <v>3257</v>
      </c>
      <c r="J4" s="85"/>
    </row>
    <row r="5" spans="1:10" ht="16.5" customHeight="1">
      <c r="A5" s="198">
        <v>2</v>
      </c>
      <c r="B5" s="122" t="s">
        <v>208</v>
      </c>
      <c r="C5" s="218" t="s">
        <v>229</v>
      </c>
      <c r="D5" s="218"/>
      <c r="E5" s="218"/>
      <c r="F5" s="218"/>
      <c r="G5" s="218"/>
      <c r="H5" s="218"/>
      <c r="I5" s="51">
        <v>1260</v>
      </c>
      <c r="J5" s="85"/>
    </row>
    <row r="6" spans="1:10" ht="16.5" customHeight="1">
      <c r="A6" s="198">
        <v>3</v>
      </c>
      <c r="B6" s="123"/>
      <c r="C6" s="109" t="s">
        <v>230</v>
      </c>
      <c r="D6" s="120" t="s">
        <v>241</v>
      </c>
      <c r="E6" s="230"/>
      <c r="F6" s="230"/>
      <c r="G6" s="230"/>
      <c r="H6" s="132"/>
      <c r="I6" s="246">
        <v>183</v>
      </c>
      <c r="J6" s="85"/>
    </row>
    <row r="7" spans="1:10" ht="16.5" customHeight="1">
      <c r="A7" s="198">
        <v>4</v>
      </c>
      <c r="B7" s="123"/>
      <c r="C7" s="109"/>
      <c r="D7" s="218" t="s">
        <v>242</v>
      </c>
      <c r="E7" s="218"/>
      <c r="F7" s="218"/>
      <c r="G7" s="218"/>
      <c r="H7" s="218"/>
      <c r="I7" s="68">
        <v>1077</v>
      </c>
      <c r="J7" s="85"/>
    </row>
    <row r="8" spans="1:10" ht="16.5" customHeight="1">
      <c r="A8" s="198">
        <v>5</v>
      </c>
      <c r="B8" s="123"/>
      <c r="C8" s="218" t="s">
        <v>231</v>
      </c>
      <c r="D8" s="218"/>
      <c r="E8" s="218"/>
      <c r="F8" s="218"/>
      <c r="G8" s="218"/>
      <c r="H8" s="218"/>
      <c r="I8" s="51"/>
      <c r="J8" s="85"/>
    </row>
    <row r="9" spans="1:10" ht="16.5" customHeight="1">
      <c r="A9" s="198">
        <v>6</v>
      </c>
      <c r="B9" s="124"/>
      <c r="C9" s="218" t="s">
        <v>232</v>
      </c>
      <c r="D9" s="218"/>
      <c r="E9" s="218"/>
      <c r="F9" s="218"/>
      <c r="G9" s="218"/>
      <c r="H9" s="218"/>
      <c r="I9" s="68">
        <v>532</v>
      </c>
      <c r="J9" s="85"/>
    </row>
    <row r="10" spans="1:10" ht="16.5" customHeight="1">
      <c r="A10" s="198">
        <v>7</v>
      </c>
      <c r="B10" s="122" t="s">
        <v>209</v>
      </c>
      <c r="C10" s="218" t="s">
        <v>233</v>
      </c>
      <c r="D10" s="218"/>
      <c r="E10" s="218"/>
      <c r="F10" s="218"/>
      <c r="G10" s="218"/>
      <c r="H10" s="218"/>
      <c r="I10" s="51">
        <v>436</v>
      </c>
      <c r="J10" s="85"/>
    </row>
    <row r="11" spans="1:10" ht="16.5" customHeight="1">
      <c r="A11" s="198">
        <v>8</v>
      </c>
      <c r="B11" s="123"/>
      <c r="C11" s="218" t="s">
        <v>234</v>
      </c>
      <c r="D11" s="218"/>
      <c r="E11" s="218"/>
      <c r="F11" s="218"/>
      <c r="G11" s="218"/>
      <c r="H11" s="218"/>
      <c r="I11" s="51">
        <v>374</v>
      </c>
      <c r="J11" s="85"/>
    </row>
    <row r="12" spans="1:10" ht="18.75" customHeight="1">
      <c r="A12" s="198">
        <v>9</v>
      </c>
      <c r="B12" s="124"/>
      <c r="C12" s="218" t="s">
        <v>235</v>
      </c>
      <c r="D12" s="218"/>
      <c r="E12" s="218"/>
      <c r="F12" s="218"/>
      <c r="G12" s="218"/>
      <c r="H12" s="218"/>
      <c r="I12" s="51">
        <v>214</v>
      </c>
      <c r="J12" s="85"/>
    </row>
    <row r="13" spans="1:10" ht="18" customHeight="1">
      <c r="A13" s="198">
        <v>10</v>
      </c>
      <c r="B13" s="121" t="s">
        <v>210</v>
      </c>
      <c r="C13" s="191"/>
      <c r="D13" s="191"/>
      <c r="E13" s="191"/>
      <c r="F13" s="191"/>
      <c r="G13" s="191"/>
      <c r="H13" s="136"/>
      <c r="I13" s="247">
        <v>151977.03</v>
      </c>
      <c r="J13" s="85"/>
    </row>
    <row r="14" spans="1:10" ht="18" customHeight="1">
      <c r="A14" s="198">
        <v>11</v>
      </c>
      <c r="B14" s="206" t="s">
        <v>211</v>
      </c>
      <c r="C14" s="217"/>
      <c r="D14" s="217"/>
      <c r="E14" s="217"/>
      <c r="F14" s="217"/>
      <c r="G14" s="217"/>
      <c r="H14" s="236"/>
      <c r="I14" s="247">
        <f>SUM(I15:I18)</f>
        <v>0</v>
      </c>
      <c r="J14" s="85"/>
    </row>
    <row r="15" spans="1:10" ht="18" customHeight="1">
      <c r="A15" s="198">
        <v>12</v>
      </c>
      <c r="B15" s="172" t="s">
        <v>212</v>
      </c>
      <c r="C15" s="209" t="s">
        <v>236</v>
      </c>
      <c r="D15" s="224"/>
      <c r="E15" s="224"/>
      <c r="F15" s="224"/>
      <c r="G15" s="224"/>
      <c r="H15" s="237"/>
      <c r="I15" s="247"/>
      <c r="J15" s="254"/>
    </row>
    <row r="16" spans="1:10" ht="18" customHeight="1">
      <c r="A16" s="198">
        <v>13</v>
      </c>
      <c r="B16" s="173"/>
      <c r="C16" s="209" t="s">
        <v>237</v>
      </c>
      <c r="D16" s="224"/>
      <c r="E16" s="224"/>
      <c r="F16" s="224"/>
      <c r="G16" s="224"/>
      <c r="H16" s="237"/>
      <c r="I16" s="247"/>
      <c r="J16" s="85"/>
    </row>
    <row r="17" spans="1:10" ht="18" customHeight="1">
      <c r="A17" s="198">
        <v>14</v>
      </c>
      <c r="B17" s="173"/>
      <c r="C17" s="209" t="s">
        <v>238</v>
      </c>
      <c r="D17" s="224"/>
      <c r="E17" s="224"/>
      <c r="F17" s="224"/>
      <c r="G17" s="224"/>
      <c r="H17" s="237"/>
      <c r="I17" s="247"/>
      <c r="J17" s="85"/>
    </row>
    <row r="18" spans="1:10" ht="18" customHeight="1">
      <c r="A18" s="198">
        <v>15</v>
      </c>
      <c r="B18" s="173"/>
      <c r="C18" s="209" t="s">
        <v>239</v>
      </c>
      <c r="D18" s="224"/>
      <c r="E18" s="224"/>
      <c r="F18" s="224"/>
      <c r="G18" s="224"/>
      <c r="H18" s="237"/>
      <c r="I18" s="247"/>
      <c r="J18" s="85"/>
    </row>
    <row r="19" spans="1:10" ht="14.25" customHeight="1">
      <c r="A19" s="198">
        <v>16</v>
      </c>
      <c r="B19" s="174"/>
      <c r="C19" s="219" t="s">
        <v>240</v>
      </c>
      <c r="D19" s="225"/>
      <c r="E19" s="225"/>
      <c r="F19" s="225"/>
      <c r="G19" s="225"/>
      <c r="H19" s="238"/>
      <c r="I19" s="247"/>
      <c r="J19" s="85"/>
    </row>
    <row r="20" spans="1:10" ht="18" customHeight="1">
      <c r="A20" s="198">
        <v>17</v>
      </c>
      <c r="B20" s="207" t="s">
        <v>213</v>
      </c>
      <c r="C20" s="220"/>
      <c r="D20" s="220"/>
      <c r="E20" s="220"/>
      <c r="F20" s="220"/>
      <c r="G20" s="220"/>
      <c r="H20" s="239"/>
      <c r="I20" s="247">
        <v>26</v>
      </c>
      <c r="J20" s="85"/>
    </row>
    <row r="21" spans="1:10" ht="18" customHeight="1">
      <c r="A21" s="198">
        <v>18</v>
      </c>
      <c r="B21" s="208" t="s">
        <v>214</v>
      </c>
      <c r="C21" s="221"/>
      <c r="D21" s="221"/>
      <c r="E21" s="221"/>
      <c r="F21" s="221"/>
      <c r="G21" s="221"/>
      <c r="H21" s="240"/>
      <c r="I21" s="247">
        <v>10</v>
      </c>
      <c r="J21" s="85"/>
    </row>
    <row r="22" spans="1:10" ht="18" customHeight="1">
      <c r="A22" s="198">
        <v>19</v>
      </c>
      <c r="B22" s="207" t="s">
        <v>215</v>
      </c>
      <c r="C22" s="220"/>
      <c r="D22" s="220"/>
      <c r="E22" s="220"/>
      <c r="F22" s="220"/>
      <c r="G22" s="220"/>
      <c r="H22" s="239"/>
      <c r="I22" s="247">
        <v>20482</v>
      </c>
      <c r="J22" s="85"/>
    </row>
    <row r="23" spans="1:10" ht="18" customHeight="1">
      <c r="A23" s="198">
        <v>20</v>
      </c>
      <c r="B23" s="207" t="s">
        <v>216</v>
      </c>
      <c r="C23" s="220"/>
      <c r="D23" s="220"/>
      <c r="E23" s="220"/>
      <c r="F23" s="220"/>
      <c r="G23" s="220"/>
      <c r="H23" s="239"/>
      <c r="I23" s="247">
        <v>78</v>
      </c>
      <c r="J23" s="85"/>
    </row>
    <row r="24" spans="1:10" ht="12.75">
      <c r="A24" s="198">
        <v>21</v>
      </c>
      <c r="B24" s="209" t="s">
        <v>217</v>
      </c>
      <c r="C24" s="222"/>
      <c r="D24" s="222"/>
      <c r="E24" s="222"/>
      <c r="F24" s="222"/>
      <c r="G24" s="222"/>
      <c r="H24" s="241"/>
      <c r="I24" s="247">
        <v>33</v>
      </c>
      <c r="J24" s="85"/>
    </row>
    <row r="25" spans="1:10" ht="18" customHeight="1">
      <c r="A25" s="198">
        <v>22</v>
      </c>
      <c r="B25" s="207" t="s">
        <v>218</v>
      </c>
      <c r="C25" s="220"/>
      <c r="D25" s="220"/>
      <c r="E25" s="220"/>
      <c r="F25" s="220"/>
      <c r="G25" s="220"/>
      <c r="H25" s="239"/>
      <c r="I25" s="247">
        <v>6</v>
      </c>
      <c r="J25" s="85"/>
    </row>
    <row r="26" spans="1:10" ht="12.75">
      <c r="A26" s="198">
        <v>23</v>
      </c>
      <c r="B26" s="209" t="s">
        <v>217</v>
      </c>
      <c r="C26" s="222"/>
      <c r="D26" s="222"/>
      <c r="E26" s="222"/>
      <c r="F26" s="222"/>
      <c r="G26" s="222"/>
      <c r="H26" s="241"/>
      <c r="I26" s="247">
        <v>2</v>
      </c>
      <c r="J26" s="85"/>
    </row>
    <row r="27" spans="1:10" ht="37.5" customHeight="1">
      <c r="A27" s="198">
        <v>24</v>
      </c>
      <c r="B27" s="121" t="s">
        <v>219</v>
      </c>
      <c r="C27" s="191"/>
      <c r="D27" s="191"/>
      <c r="E27" s="191"/>
      <c r="F27" s="191"/>
      <c r="G27" s="191"/>
      <c r="H27" s="136"/>
      <c r="I27" s="247">
        <v>1395</v>
      </c>
      <c r="J27" s="255"/>
    </row>
    <row r="28" spans="1:10" ht="37.5" customHeight="1">
      <c r="A28" s="198">
        <v>25</v>
      </c>
      <c r="B28" s="121" t="s">
        <v>220</v>
      </c>
      <c r="C28" s="191"/>
      <c r="D28" s="191"/>
      <c r="E28" s="191"/>
      <c r="F28" s="191"/>
      <c r="G28" s="191"/>
      <c r="H28" s="136"/>
      <c r="I28" s="247">
        <v>164</v>
      </c>
      <c r="J28" s="255"/>
    </row>
    <row r="29" spans="1:10" ht="12.75">
      <c r="A29" s="198">
        <v>26</v>
      </c>
      <c r="B29" s="121" t="s">
        <v>221</v>
      </c>
      <c r="C29" s="191"/>
      <c r="D29" s="191"/>
      <c r="E29" s="191"/>
      <c r="F29" s="191"/>
      <c r="G29" s="191"/>
      <c r="H29" s="136"/>
      <c r="I29" s="247">
        <v>312</v>
      </c>
      <c r="J29" s="85"/>
    </row>
    <row r="30" spans="1:10" ht="12.75">
      <c r="A30" s="198">
        <v>27</v>
      </c>
      <c r="B30" s="207" t="s">
        <v>222</v>
      </c>
      <c r="C30" s="220"/>
      <c r="D30" s="220"/>
      <c r="E30" s="220"/>
      <c r="F30" s="220"/>
      <c r="G30" s="220"/>
      <c r="H30" s="239"/>
      <c r="I30" s="51">
        <v>29</v>
      </c>
      <c r="J30" s="85"/>
    </row>
    <row r="31" spans="1:10" ht="12.75">
      <c r="A31" s="198">
        <v>28</v>
      </c>
      <c r="B31" s="121" t="s">
        <v>223</v>
      </c>
      <c r="C31" s="191"/>
      <c r="D31" s="191"/>
      <c r="E31" s="191"/>
      <c r="F31" s="191"/>
      <c r="G31" s="191"/>
      <c r="H31" s="136"/>
      <c r="I31" s="51">
        <v>197</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t="s">
        <v>268</v>
      </c>
      <c r="H33" s="231"/>
      <c r="I33" s="249"/>
      <c r="J33" s="256"/>
      <c r="K33" s="203"/>
      <c r="L33" s="204"/>
    </row>
    <row r="34" spans="1:12" ht="12.75" customHeight="1">
      <c r="A34" s="200"/>
      <c r="B34" s="211"/>
      <c r="C34" s="211"/>
      <c r="D34" s="228" t="s">
        <v>243</v>
      </c>
      <c r="E34" s="228"/>
      <c r="F34" s="203"/>
      <c r="G34" s="232" t="s">
        <v>244</v>
      </c>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269</v>
      </c>
      <c r="H37" s="233"/>
      <c r="I37" s="250"/>
      <c r="J37" s="258"/>
      <c r="K37" s="203"/>
      <c r="L37" s="204"/>
    </row>
    <row r="38" spans="1:12" ht="12.75" customHeight="1">
      <c r="A38" s="202"/>
      <c r="B38" s="213"/>
      <c r="C38" s="213"/>
      <c r="D38" s="228" t="s">
        <v>243</v>
      </c>
      <c r="E38" s="228"/>
      <c r="F38" s="202"/>
      <c r="G38" s="232" t="s">
        <v>244</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226</v>
      </c>
      <c r="C40" s="200"/>
      <c r="D40" s="229" t="s">
        <v>270</v>
      </c>
      <c r="E40" s="229"/>
      <c r="F40" s="203"/>
      <c r="G40" s="203"/>
      <c r="H40" s="203"/>
      <c r="I40" s="250"/>
      <c r="J40" s="203"/>
      <c r="K40" s="203"/>
      <c r="L40" s="204"/>
    </row>
    <row r="41" spans="1:12" ht="12.75">
      <c r="A41" s="203"/>
      <c r="B41" s="214" t="s">
        <v>227</v>
      </c>
      <c r="C41" s="200"/>
      <c r="D41" s="229" t="s">
        <v>271</v>
      </c>
      <c r="E41" s="229"/>
      <c r="F41" s="203"/>
      <c r="G41" s="203"/>
      <c r="H41" s="203"/>
      <c r="I41" s="242"/>
      <c r="J41" s="203"/>
      <c r="K41" s="203"/>
      <c r="L41" s="204"/>
    </row>
    <row r="42" spans="1:12" ht="15">
      <c r="A42" s="203"/>
      <c r="B42" s="200" t="s">
        <v>228</v>
      </c>
      <c r="C42" s="200"/>
      <c r="D42" s="229" t="s">
        <v>272</v>
      </c>
      <c r="E42" s="229"/>
      <c r="F42" s="203"/>
      <c r="G42" s="203"/>
      <c r="H42" s="203"/>
      <c r="I42" s="251" t="s">
        <v>246</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&amp;LAE1C6158&amp;CФорма № Зведений- 2-Ц, Підрозділ: ТУ ДСА в Львiвській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N24" sqref="N24"/>
    </sheetView>
  </sheetViews>
  <sheetFormatPr defaultColWidth="9.140625" defaultRowHeight="12.75"/>
  <sheetData>
    <row r="1" spans="1:10" ht="12.75" customHeight="1">
      <c r="A1" s="259" t="s">
        <v>247</v>
      </c>
      <c r="B1" s="259"/>
      <c r="C1" s="259"/>
      <c r="D1" s="259"/>
      <c r="E1" s="259"/>
      <c r="F1" s="259"/>
      <c r="G1" s="259"/>
      <c r="H1" s="259"/>
      <c r="I1" s="259"/>
      <c r="J1" s="259"/>
    </row>
    <row r="2" spans="1:3" ht="18.75" customHeight="1">
      <c r="A2" s="260"/>
      <c r="B2" s="203"/>
      <c r="C2" s="203"/>
    </row>
    <row r="3" spans="1:10" ht="15.75" customHeight="1">
      <c r="A3" s="261" t="s">
        <v>248</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249</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250</v>
      </c>
      <c r="B9" s="277"/>
      <c r="C9" s="277"/>
      <c r="D9" s="287"/>
      <c r="E9" s="265" t="s">
        <v>259</v>
      </c>
      <c r="F9" s="277"/>
      <c r="G9" s="287"/>
      <c r="H9" s="85"/>
      <c r="J9" s="183"/>
    </row>
    <row r="10" spans="1:10" ht="12.75">
      <c r="A10" s="266"/>
      <c r="B10" s="278"/>
      <c r="C10" s="278"/>
      <c r="D10" s="288"/>
      <c r="E10" s="266"/>
      <c r="F10" s="278"/>
      <c r="G10" s="288"/>
      <c r="H10" s="294" t="s">
        <v>263</v>
      </c>
      <c r="I10" s="299"/>
      <c r="J10" s="299"/>
    </row>
    <row r="11" spans="1:10" ht="12.75" customHeight="1">
      <c r="A11" s="218" t="s">
        <v>251</v>
      </c>
      <c r="B11" s="218"/>
      <c r="C11" s="218"/>
      <c r="D11" s="218"/>
      <c r="E11" s="109" t="s">
        <v>260</v>
      </c>
      <c r="F11" s="109"/>
      <c r="G11" s="109"/>
      <c r="H11" s="295" t="s">
        <v>264</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265</v>
      </c>
      <c r="I13" s="297"/>
      <c r="J13" s="297"/>
    </row>
    <row r="14" spans="1:10" ht="38.25" customHeight="1">
      <c r="A14" s="267" t="s">
        <v>252</v>
      </c>
      <c r="B14" s="279"/>
      <c r="C14" s="279"/>
      <c r="D14" s="289"/>
      <c r="E14" s="265" t="s">
        <v>261</v>
      </c>
      <c r="F14" s="277"/>
      <c r="G14" s="287"/>
      <c r="H14" s="296"/>
      <c r="I14" s="297"/>
      <c r="J14" s="297"/>
    </row>
    <row r="15" spans="1:10" ht="40.5" customHeight="1">
      <c r="A15" s="268"/>
      <c r="B15" s="280"/>
      <c r="C15" s="280"/>
      <c r="D15" s="290"/>
      <c r="E15" s="266"/>
      <c r="F15" s="278"/>
      <c r="G15" s="288"/>
      <c r="H15" s="296" t="s">
        <v>266</v>
      </c>
      <c r="I15" s="297"/>
      <c r="J15" s="297"/>
    </row>
    <row r="16" spans="1:10" ht="48.75" customHeight="1">
      <c r="A16" s="218" t="s">
        <v>253</v>
      </c>
      <c r="B16" s="218"/>
      <c r="C16" s="218"/>
      <c r="D16" s="218"/>
      <c r="E16" s="109" t="s">
        <v>262</v>
      </c>
      <c r="F16" s="109"/>
      <c r="G16" s="109"/>
      <c r="H16" s="296" t="s">
        <v>267</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254</v>
      </c>
      <c r="B20" s="281"/>
      <c r="C20" s="281"/>
      <c r="D20" s="281"/>
      <c r="E20" s="281"/>
      <c r="F20" s="281"/>
      <c r="G20" s="281"/>
      <c r="H20" s="281"/>
      <c r="I20" s="281"/>
      <c r="J20" s="302"/>
      <c r="K20" s="85"/>
    </row>
    <row r="21" spans="1:11" ht="22.5" customHeight="1">
      <c r="A21" s="271" t="s">
        <v>255</v>
      </c>
      <c r="B21" s="282"/>
      <c r="C21" s="286" t="s">
        <v>258</v>
      </c>
      <c r="D21" s="286"/>
      <c r="E21" s="286"/>
      <c r="F21" s="286"/>
      <c r="G21" s="286"/>
      <c r="H21" s="286"/>
      <c r="I21" s="286"/>
      <c r="J21" s="303"/>
      <c r="K21" s="85"/>
    </row>
    <row r="22" spans="1:11" ht="19.5" customHeight="1">
      <c r="A22" s="271" t="s">
        <v>256</v>
      </c>
      <c r="B22" s="282"/>
      <c r="C22" s="230" t="s">
        <v>273</v>
      </c>
      <c r="D22" s="230"/>
      <c r="E22" s="230"/>
      <c r="F22" s="230"/>
      <c r="G22" s="230"/>
      <c r="H22" s="230"/>
      <c r="I22" s="230"/>
      <c r="J22" s="132"/>
      <c r="K22" s="85"/>
    </row>
    <row r="23" spans="1:11" ht="20.25" customHeight="1">
      <c r="A23" s="272"/>
      <c r="B23" s="283"/>
      <c r="C23" s="222"/>
      <c r="D23" s="222"/>
      <c r="E23" s="222"/>
      <c r="F23" s="222"/>
      <c r="G23" s="222"/>
      <c r="H23" s="222"/>
      <c r="I23" s="222"/>
      <c r="J23" s="241"/>
      <c r="K23" s="85"/>
    </row>
    <row r="24" spans="1:11" ht="20.25" customHeight="1">
      <c r="A24" s="120"/>
      <c r="B24" s="230"/>
      <c r="C24" s="230"/>
      <c r="D24" s="230"/>
      <c r="E24" s="230"/>
      <c r="F24" s="230"/>
      <c r="G24" s="230"/>
      <c r="H24" s="230"/>
      <c r="I24" s="230"/>
      <c r="J24" s="132"/>
      <c r="K24" s="85"/>
    </row>
    <row r="25" spans="1:11" ht="18" customHeight="1">
      <c r="A25" s="273" t="s">
        <v>257</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&amp;LAE1C6158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2015-01-20T13:24:20Z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AE1C6158</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